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U:\DFVE\DFVE-FC\ACCREDITATION\2022_Ouverture alternance\10_M2_ICOM_NPJ\v3\"/>
    </mc:Choice>
  </mc:AlternateContent>
  <bookViews>
    <workbookView xWindow="0" yWindow="0" windowWidth="28800" windowHeight="12432"/>
  </bookViews>
  <sheets>
    <sheet name="Programme" sheetId="18" r:id="rId1"/>
    <sheet name="Feuil2" sheetId="23" state="hidden" r:id="rId2"/>
    <sheet name="Feuil3" sheetId="24" state="hidden" r:id="rId3"/>
  </sheets>
  <definedNames>
    <definedName name="last_ligne">#REF!</definedName>
    <definedName name="PERSONNEL">#REF!</definedName>
  </definedNames>
  <calcPr calcId="162913"/>
</workbook>
</file>

<file path=xl/calcChain.xml><?xml version="1.0" encoding="utf-8"?>
<calcChain xmlns="http://schemas.openxmlformats.org/spreadsheetml/2006/main">
  <c r="U70" i="18" l="1"/>
  <c r="J78" i="18"/>
  <c r="J76" i="18"/>
  <c r="J75" i="18"/>
  <c r="J74" i="18"/>
  <c r="J71" i="18"/>
  <c r="J69" i="18"/>
  <c r="J33" i="18" l="1"/>
  <c r="U29" i="18"/>
  <c r="J31" i="18"/>
  <c r="J8" i="18"/>
  <c r="I8" i="18"/>
  <c r="I42" i="18" l="1"/>
  <c r="J72" i="18" l="1"/>
  <c r="J77" i="18" s="1"/>
  <c r="M66" i="18" l="1"/>
  <c r="M32" i="18"/>
  <c r="J32" i="18" l="1"/>
  <c r="I39" i="18" l="1"/>
  <c r="I40" i="18"/>
  <c r="I41" i="18"/>
  <c r="I64" i="18" l="1"/>
  <c r="J64" i="18" s="1"/>
  <c r="I67" i="18"/>
  <c r="I49" i="18"/>
  <c r="I50" i="18"/>
  <c r="I48" i="18"/>
  <c r="I51" i="18"/>
  <c r="I60" i="18"/>
  <c r="I61" i="18"/>
  <c r="I62" i="18"/>
  <c r="I63" i="18"/>
  <c r="I56" i="18"/>
  <c r="I57" i="18"/>
  <c r="I58" i="18"/>
  <c r="I59" i="18"/>
  <c r="I52" i="18"/>
  <c r="I53" i="18"/>
  <c r="I54" i="18"/>
  <c r="I55" i="18"/>
  <c r="I44" i="18"/>
  <c r="I45" i="18"/>
  <c r="I46" i="18"/>
  <c r="I47" i="18"/>
  <c r="I37" i="18"/>
  <c r="I38" i="18"/>
  <c r="I9" i="18"/>
  <c r="I10" i="18"/>
  <c r="I11" i="18"/>
  <c r="I12" i="18"/>
  <c r="I13" i="18"/>
  <c r="I26" i="18"/>
  <c r="I27" i="18"/>
  <c r="I28" i="18"/>
  <c r="I29" i="18"/>
  <c r="I22" i="18"/>
  <c r="I23" i="18"/>
  <c r="I24" i="18"/>
  <c r="I25" i="18"/>
  <c r="I18" i="18"/>
  <c r="I19" i="18"/>
  <c r="I20" i="18"/>
  <c r="I21" i="18"/>
  <c r="I14" i="18"/>
  <c r="I15" i="18"/>
  <c r="I16" i="18"/>
  <c r="I17" i="18"/>
  <c r="I6" i="18"/>
  <c r="I7" i="18"/>
  <c r="J68" i="18"/>
  <c r="J70" i="18" s="1"/>
  <c r="J37" i="18" l="1"/>
  <c r="J6" i="18"/>
  <c r="J56" i="18"/>
  <c r="J60" i="18"/>
  <c r="J26" i="18"/>
  <c r="J18" i="18"/>
  <c r="J44" i="18"/>
  <c r="J48" i="18"/>
  <c r="J22" i="18"/>
  <c r="J52" i="18"/>
  <c r="J10" i="18"/>
  <c r="J14" i="18"/>
</calcChain>
</file>

<file path=xl/sharedStrings.xml><?xml version="1.0" encoding="utf-8"?>
<sst xmlns="http://schemas.openxmlformats.org/spreadsheetml/2006/main" count="192" uniqueCount="152">
  <si>
    <t xml:space="preserve">SEMESTRE </t>
  </si>
  <si>
    <t>Unités d'enseignement</t>
  </si>
  <si>
    <t>Enseignements</t>
  </si>
  <si>
    <t>CM</t>
  </si>
  <si>
    <t>TD</t>
  </si>
  <si>
    <t>Volume Total</t>
  </si>
  <si>
    <t>Volume
 UE</t>
  </si>
  <si>
    <t>Coef</t>
  </si>
  <si>
    <t>ECTS</t>
  </si>
  <si>
    <t>UE51</t>
  </si>
  <si>
    <t>Intitulé de l'UE</t>
  </si>
  <si>
    <t>ENS 51.1</t>
  </si>
  <si>
    <t>Nom de l'enseignement</t>
  </si>
  <si>
    <t>ENS 51.2</t>
  </si>
  <si>
    <t>UE52</t>
  </si>
  <si>
    <t>UE53</t>
  </si>
  <si>
    <t>ENS 53.1</t>
  </si>
  <si>
    <t>ENS 53.2</t>
  </si>
  <si>
    <t>ENS 53.3</t>
  </si>
  <si>
    <t>ENS 53.4</t>
  </si>
  <si>
    <t>UE54</t>
  </si>
  <si>
    <t>ENS 54.1</t>
  </si>
  <si>
    <t>ENS 54.2</t>
  </si>
  <si>
    <t>ENS 54.3</t>
  </si>
  <si>
    <t>ENS 54.4</t>
  </si>
  <si>
    <t>UE55</t>
  </si>
  <si>
    <t>ENS 55.1</t>
  </si>
  <si>
    <t>ENS 55.2</t>
  </si>
  <si>
    <t>ENS 55.3</t>
  </si>
  <si>
    <t>ENS 55.4</t>
  </si>
  <si>
    <t>UE56</t>
  </si>
  <si>
    <t>ENS 56.1</t>
  </si>
  <si>
    <t>ENS 56.2</t>
  </si>
  <si>
    <t>ENS 56.3</t>
  </si>
  <si>
    <t>ENS 56.4</t>
  </si>
  <si>
    <t>Professionnalisation</t>
  </si>
  <si>
    <t>Volume UE</t>
  </si>
  <si>
    <t>UE61</t>
  </si>
  <si>
    <t>ENS 61.1</t>
  </si>
  <si>
    <t>ENS 61.2</t>
  </si>
  <si>
    <t>ENS 61.4</t>
  </si>
  <si>
    <t>UE62</t>
  </si>
  <si>
    <t>ENS 62.1</t>
  </si>
  <si>
    <t>ENS 62.2</t>
  </si>
  <si>
    <t>ENS 62.3</t>
  </si>
  <si>
    <t>ENS 62.4</t>
  </si>
  <si>
    <t>UE63</t>
  </si>
  <si>
    <t>ENS 63,1</t>
  </si>
  <si>
    <t>ENS 63,2</t>
  </si>
  <si>
    <t>ENS 63,3</t>
  </si>
  <si>
    <t>ENS 63,4</t>
  </si>
  <si>
    <t>UE64</t>
  </si>
  <si>
    <t>ENS 64,1</t>
  </si>
  <si>
    <t>ENS 64,2</t>
  </si>
  <si>
    <t>ENS 64,3</t>
  </si>
  <si>
    <t>ENS 64,4</t>
  </si>
  <si>
    <t>UE65</t>
  </si>
  <si>
    <t>ENS 65,1</t>
  </si>
  <si>
    <t>ENS 65,2</t>
  </si>
  <si>
    <t>ENS 65,3</t>
  </si>
  <si>
    <t>ENS 65,4</t>
  </si>
  <si>
    <t>UE66</t>
  </si>
  <si>
    <t>ENS 66,1</t>
  </si>
  <si>
    <t>ENS 66,2</t>
  </si>
  <si>
    <t>ENS 66,3</t>
  </si>
  <si>
    <t>ENS 66,4</t>
  </si>
  <si>
    <t>ENS 67,1</t>
  </si>
  <si>
    <t>ENS 67,2</t>
  </si>
  <si>
    <t>ENS 67,3</t>
  </si>
  <si>
    <t>ENS 67,4</t>
  </si>
  <si>
    <t>ENS 67,5</t>
  </si>
  <si>
    <t xml:space="preserve">Modalités </t>
  </si>
  <si>
    <t xml:space="preserve">repartition </t>
  </si>
  <si>
    <t>ecrit</t>
  </si>
  <si>
    <t>oral</t>
  </si>
  <si>
    <t>nature diplôme</t>
  </si>
  <si>
    <t>niveau</t>
  </si>
  <si>
    <t>bac +</t>
  </si>
  <si>
    <t>Domaine</t>
  </si>
  <si>
    <t>type de publics</t>
  </si>
  <si>
    <t>Licence Professionnelle</t>
  </si>
  <si>
    <t>oui</t>
  </si>
  <si>
    <t>niveau 7_master 2</t>
  </si>
  <si>
    <t>bac + 5</t>
  </si>
  <si>
    <t>Aménagement du territoire et environnement</t>
  </si>
  <si>
    <t>Etudiant FI</t>
  </si>
  <si>
    <t>Master 2</t>
  </si>
  <si>
    <t>non</t>
  </si>
  <si>
    <t>niveau 6_master 1</t>
  </si>
  <si>
    <t>bac +4</t>
  </si>
  <si>
    <t>Assurance/ banque/ finance</t>
  </si>
  <si>
    <t>Stagiaire FC</t>
  </si>
  <si>
    <t>Diplôme Universitaire</t>
  </si>
  <si>
    <t>niveau 6_ LP</t>
  </si>
  <si>
    <t>bac + 3</t>
  </si>
  <si>
    <t>Développement local et social</t>
  </si>
  <si>
    <t>Contrat Apprentissage</t>
  </si>
  <si>
    <t>Niveau 6_Licence</t>
  </si>
  <si>
    <t>Bac + 3</t>
  </si>
  <si>
    <t>Droit</t>
  </si>
  <si>
    <t>Contrat professionnalisation</t>
  </si>
  <si>
    <t>Industrie</t>
  </si>
  <si>
    <t>Informatique/ statistique/ Sciences des données</t>
  </si>
  <si>
    <t>Logistique</t>
  </si>
  <si>
    <t>Multimédia/ communication/ mode/ digital</t>
  </si>
  <si>
    <t>Musique</t>
  </si>
  <si>
    <t>Patrimoine et tourisme</t>
  </si>
  <si>
    <t>Ressources Humaines</t>
  </si>
  <si>
    <t>Transport et logistique</t>
  </si>
  <si>
    <t>Approches contemporaines des SIC</t>
  </si>
  <si>
    <t>Cultures professionnelles</t>
  </si>
  <si>
    <t>Innovation et pilotage éditorial</t>
  </si>
  <si>
    <t>Anglais du journalisme</t>
  </si>
  <si>
    <t>Accompagnement alternance &amp; projet pro.</t>
  </si>
  <si>
    <t>Masterclass</t>
  </si>
  <si>
    <t>Atelier publication</t>
  </si>
  <si>
    <t>Production éditoriale innovante individuelle</t>
  </si>
  <si>
    <t>PROJSUIV</t>
  </si>
  <si>
    <t>ALTSUIV</t>
  </si>
  <si>
    <t>ENS 61.5</t>
  </si>
  <si>
    <t>ENS 61.6</t>
  </si>
  <si>
    <t>Débats, émissions et média-école</t>
  </si>
  <si>
    <t>Journalisme web</t>
  </si>
  <si>
    <t>SPSUIV</t>
  </si>
  <si>
    <t>Data journalism</t>
  </si>
  <si>
    <t>Production éditoriale innovante collective</t>
  </si>
  <si>
    <t>Perspectives critiques et retours d'expériences</t>
  </si>
  <si>
    <t>MEMSUIV</t>
  </si>
  <si>
    <t>Projets tutorés : somme des natures "PROJSUIV" + "SPSUIV" + "MEMSUIV3</t>
  </si>
  <si>
    <t>TOTAL S1</t>
  </si>
  <si>
    <t>Total cours</t>
  </si>
  <si>
    <t>Total projets tutorés</t>
  </si>
  <si>
    <t>TOTAL 1 Formation</t>
  </si>
  <si>
    <t xml:space="preserve">Réalisation
 mémoire  autonomie </t>
  </si>
  <si>
    <t>TOTAL S2</t>
  </si>
  <si>
    <t>Journalisme web hors les murs</t>
  </si>
  <si>
    <t>hors les murs/ 
voyage d'étude</t>
  </si>
  <si>
    <t>Cours S2</t>
  </si>
  <si>
    <t>projets tutorés S2</t>
  </si>
  <si>
    <t>CoursS1</t>
  </si>
  <si>
    <t>projets tutorés S1</t>
  </si>
  <si>
    <t>hors les murs</t>
  </si>
  <si>
    <t>TOTAL 2 Formation</t>
  </si>
  <si>
    <r>
      <t xml:space="preserve">Programme de formation alternance 2022 2023
</t>
    </r>
    <r>
      <rPr>
        <sz val="11"/>
        <rFont val="Arial"/>
        <family val="2"/>
      </rPr>
      <t>Mention : Journalisme
Parcours : Nouvelles Pratiques Journalistiques</t>
    </r>
  </si>
  <si>
    <t>Projets tutorés et suivi (Data Journalisme, Production éditoriale, Perspectives critiques)</t>
  </si>
  <si>
    <t>ENS 52.3</t>
  </si>
  <si>
    <t>TP</t>
  </si>
  <si>
    <t>ENS 52.4</t>
  </si>
  <si>
    <t>ENS 53.5</t>
  </si>
  <si>
    <t>Atelier audio ou video (24 à 30h)</t>
  </si>
  <si>
    <t xml:space="preserve">Volume </t>
  </si>
  <si>
    <t>Projets tutorés (Production éditoriale, Atelier audio, Atelier vidéo, Perspectives critiques)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</si>
</sst>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3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0"/>
      <color rgb="FF000000"/>
      <name val="Symbol"/>
      <family val="1"/>
      <charset val="2"/>
    </font>
    <font>
      <b/>
      <sz val="8"/>
      <name val="Arial"/>
      <family val="2"/>
    </font>
    <font>
      <sz val="10"/>
      <color theme="0"/>
      <name val="Arial"/>
      <family val="2"/>
    </font>
    <font>
      <sz val="8"/>
      <name val="Arial"/>
      <family val="2"/>
    </font>
    <font>
      <sz val="10"/>
      <color theme="1"/>
      <name val="Arial"/>
      <family val="2"/>
    </font>
    <font>
      <i/>
      <sz val="10"/>
      <color rgb="FF7030A0"/>
      <name val="Arial"/>
      <family val="2"/>
    </font>
    <font>
      <sz val="10"/>
      <color rgb="FF7030A0"/>
      <name val="Arial"/>
      <family val="2"/>
    </font>
    <font>
      <i/>
      <sz val="10"/>
      <color rgb="FF7030A0"/>
      <name val="Calibri"/>
      <family val="2"/>
      <scheme val="minor"/>
    </font>
    <font>
      <b/>
      <sz val="14"/>
      <name val="Arial"/>
      <family val="2"/>
    </font>
    <font>
      <sz val="12"/>
      <name val="Arial"/>
      <family val="2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i/>
      <sz val="11"/>
      <color rgb="FF7F7F7F"/>
      <name val="Calibri"/>
      <family val="2"/>
      <scheme val="minor"/>
    </font>
    <font>
      <i/>
      <sz val="11"/>
      <color rgb="FF7030A0"/>
      <name val="Calibri"/>
      <family val="2"/>
    </font>
    <font>
      <i/>
      <sz val="10"/>
      <name val="Arial"/>
      <family val="2"/>
    </font>
    <font>
      <sz val="11"/>
      <name val="Arial"/>
      <family val="2"/>
    </font>
    <font>
      <i/>
      <sz val="8"/>
      <color theme="1"/>
      <name val="Arial"/>
      <family val="2"/>
    </font>
    <font>
      <b/>
      <sz val="8"/>
      <color theme="1"/>
      <name val="Arial"/>
      <family val="2"/>
    </font>
    <font>
      <b/>
      <i/>
      <sz val="8"/>
      <color theme="1"/>
      <name val="Arial"/>
      <family val="2"/>
    </font>
    <font>
      <b/>
      <i/>
      <sz val="8"/>
      <name val="Arial"/>
      <family val="2"/>
    </font>
    <font>
      <b/>
      <i/>
      <sz val="9"/>
      <name val="Arial"/>
      <family val="2"/>
    </font>
    <font>
      <sz val="10"/>
      <color rgb="FFFF0000"/>
      <name val="Arial"/>
      <family val="2"/>
    </font>
    <font>
      <i/>
      <sz val="10"/>
      <color rgb="FFFF0000"/>
      <name val="Arial"/>
      <family val="2"/>
    </font>
    <font>
      <b/>
      <sz val="10"/>
      <color rgb="FFFF0000"/>
      <name val="Arial"/>
      <family val="2"/>
    </font>
    <font>
      <sz val="11"/>
      <name val="Calibri"/>
      <family val="2"/>
    </font>
    <font>
      <i/>
      <sz val="10"/>
      <name val="Calibri"/>
      <family val="2"/>
      <scheme val="minor"/>
    </font>
    <font>
      <sz val="11"/>
      <name val="Calibri"/>
      <family val="2"/>
      <scheme val="minor"/>
    </font>
    <font>
      <i/>
      <sz val="11"/>
      <color rgb="FF7030A0"/>
      <name val="Calibri"/>
      <family val="2"/>
      <scheme val="minor"/>
    </font>
    <font>
      <sz val="11"/>
      <color rgb="FF000000"/>
      <name val="Calibri"/>
      <family val="2"/>
    </font>
    <font>
      <i/>
      <sz val="8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rgb="FFFAF0F0"/>
      </patternFill>
    </fill>
    <fill>
      <patternFill patternType="solid">
        <fgColor rgb="FFFFFFCC"/>
        <bgColor indexed="64"/>
      </patternFill>
    </fill>
  </fills>
  <borders count="5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7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5" fillId="0" borderId="0"/>
    <xf numFmtId="9" fontId="15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6" fillId="0" borderId="0"/>
    <xf numFmtId="0" fontId="17" fillId="0" borderId="0" applyNumberFormat="0" applyFill="0" applyBorder="0" applyAlignment="0" applyProtection="0"/>
    <xf numFmtId="0" fontId="15" fillId="0" borderId="0"/>
  </cellStyleXfs>
  <cellXfs count="193">
    <xf numFmtId="0" fontId="0" fillId="0" borderId="0" xfId="0"/>
    <xf numFmtId="0" fontId="1" fillId="0" borderId="0" xfId="0" applyFont="1"/>
    <xf numFmtId="0" fontId="0" fillId="0" borderId="0" xfId="0" applyBorder="1"/>
    <xf numFmtId="0" fontId="7" fillId="0" borderId="0" xfId="0" applyFont="1" applyFill="1"/>
    <xf numFmtId="0" fontId="10" fillId="0" borderId="0" xfId="0" applyFont="1" applyBorder="1"/>
    <xf numFmtId="0" fontId="0" fillId="0" borderId="0" xfId="0" applyAlignment="1">
      <alignment horizontal="center"/>
    </xf>
    <xf numFmtId="0" fontId="2" fillId="0" borderId="0" xfId="0" applyFont="1"/>
    <xf numFmtId="0" fontId="11" fillId="0" borderId="0" xfId="0" applyFont="1"/>
    <xf numFmtId="0" fontId="10" fillId="0" borderId="1" xfId="0" applyFont="1" applyBorder="1"/>
    <xf numFmtId="0" fontId="8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horizontal="justify" vertical="center"/>
    </xf>
    <xf numFmtId="0" fontId="10" fillId="0" borderId="1" xfId="0" applyFont="1" applyFill="1" applyBorder="1"/>
    <xf numFmtId="0" fontId="10" fillId="0" borderId="0" xfId="0" applyFont="1" applyFill="1" applyBorder="1"/>
    <xf numFmtId="0" fontId="10" fillId="0" borderId="0" xfId="0" applyFont="1" applyBorder="1" applyAlignment="1">
      <alignment horizontal="center"/>
    </xf>
    <xf numFmtId="0" fontId="0" fillId="0" borderId="0" xfId="0" applyAlignment="1"/>
    <xf numFmtId="0" fontId="9" fillId="0" borderId="0" xfId="0" applyFont="1" applyFill="1" applyBorder="1" applyAlignment="1">
      <alignment horizontal="center"/>
    </xf>
    <xf numFmtId="0" fontId="9" fillId="0" borderId="12" xfId="0" applyFont="1" applyFill="1" applyBorder="1" applyAlignment="1">
      <alignment horizontal="center"/>
    </xf>
    <xf numFmtId="0" fontId="12" fillId="0" borderId="10" xfId="0" applyFont="1" applyBorder="1" applyAlignment="1">
      <alignment horizontal="justify" vertical="center"/>
    </xf>
    <xf numFmtId="0" fontId="10" fillId="0" borderId="10" xfId="0" applyFont="1" applyFill="1" applyBorder="1"/>
    <xf numFmtId="0" fontId="9" fillId="0" borderId="2" xfId="0" applyFont="1" applyFill="1" applyBorder="1" applyAlignment="1">
      <alignment horizontal="center"/>
    </xf>
    <xf numFmtId="0" fontId="5" fillId="0" borderId="19" xfId="0" applyFont="1" applyBorder="1" applyAlignment="1">
      <alignment horizontal="justify" vertical="center"/>
    </xf>
    <xf numFmtId="0" fontId="10" fillId="0" borderId="19" xfId="0" applyFont="1" applyFill="1" applyBorder="1"/>
    <xf numFmtId="0" fontId="9" fillId="0" borderId="15" xfId="0" applyFont="1" applyFill="1" applyBorder="1" applyAlignment="1">
      <alignment horizontal="center"/>
    </xf>
    <xf numFmtId="0" fontId="10" fillId="0" borderId="27" xfId="0" applyFont="1" applyBorder="1" applyAlignment="1">
      <alignment horizontal="center"/>
    </xf>
    <xf numFmtId="0" fontId="10" fillId="0" borderId="28" xfId="0" applyFont="1" applyBorder="1" applyAlignment="1">
      <alignment horizontal="center"/>
    </xf>
    <xf numFmtId="0" fontId="10" fillId="0" borderId="29" xfId="0" applyFont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2" fillId="0" borderId="7" xfId="0" applyFont="1" applyBorder="1"/>
    <xf numFmtId="0" fontId="2" fillId="0" borderId="30" xfId="0" applyFont="1" applyBorder="1"/>
    <xf numFmtId="0" fontId="6" fillId="0" borderId="21" xfId="0" applyFont="1" applyBorder="1" applyAlignment="1">
      <alignment horizontal="center"/>
    </xf>
    <xf numFmtId="0" fontId="8" fillId="0" borderId="0" xfId="0" applyFont="1" applyFill="1" applyBorder="1"/>
    <xf numFmtId="0" fontId="1" fillId="0" borderId="0" xfId="0" applyFont="1" applyBorder="1" applyAlignment="1">
      <alignment horizontal="center" vertical="center"/>
    </xf>
    <xf numFmtId="0" fontId="8" fillId="3" borderId="10" xfId="0" applyFont="1" applyFill="1" applyBorder="1"/>
    <xf numFmtId="0" fontId="6" fillId="2" borderId="21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10" fillId="0" borderId="31" xfId="0" applyFont="1" applyBorder="1" applyAlignment="1">
      <alignment horizontal="center"/>
    </xf>
    <xf numFmtId="0" fontId="10" fillId="0" borderId="32" xfId="0" applyFont="1" applyBorder="1" applyAlignment="1">
      <alignment horizontal="center"/>
    </xf>
    <xf numFmtId="0" fontId="10" fillId="0" borderId="33" xfId="0" applyFont="1" applyBorder="1" applyAlignment="1">
      <alignment horizontal="center"/>
    </xf>
    <xf numFmtId="0" fontId="10" fillId="0" borderId="34" xfId="0" applyFont="1" applyBorder="1" applyAlignment="1">
      <alignment horizontal="center"/>
    </xf>
    <xf numFmtId="0" fontId="13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35" xfId="0" applyFont="1" applyBorder="1"/>
    <xf numFmtId="0" fontId="2" fillId="0" borderId="14" xfId="0" applyFont="1" applyBorder="1"/>
    <xf numFmtId="0" fontId="6" fillId="0" borderId="18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0" fontId="10" fillId="0" borderId="36" xfId="0" applyFont="1" applyBorder="1" applyAlignment="1">
      <alignment horizontal="center"/>
    </xf>
    <xf numFmtId="0" fontId="10" fillId="0" borderId="37" xfId="0" applyFont="1" applyBorder="1" applyAlignment="1">
      <alignment horizontal="center"/>
    </xf>
    <xf numFmtId="0" fontId="2" fillId="3" borderId="38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11" xfId="0" applyFont="1" applyBorder="1" applyAlignment="1">
      <alignment horizontal="center" wrapText="1"/>
    </xf>
    <xf numFmtId="0" fontId="7" fillId="0" borderId="13" xfId="0" applyFont="1" applyFill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4" borderId="5" xfId="0" applyFont="1" applyFill="1" applyBorder="1" applyAlignment="1">
      <alignment horizontal="center" wrapText="1"/>
    </xf>
    <xf numFmtId="0" fontId="7" fillId="0" borderId="23" xfId="0" applyFont="1" applyFill="1" applyBorder="1" applyAlignment="1">
      <alignment horizontal="center"/>
    </xf>
    <xf numFmtId="0" fontId="14" fillId="0" borderId="0" xfId="0" applyFont="1"/>
    <xf numFmtId="0" fontId="0" fillId="0" borderId="0" xfId="0" applyFill="1" applyBorder="1"/>
    <xf numFmtId="0" fontId="6" fillId="0" borderId="0" xfId="0" applyFont="1" applyFill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10" fillId="0" borderId="39" xfId="0" applyFont="1" applyFill="1" applyBorder="1"/>
    <xf numFmtId="0" fontId="0" fillId="0" borderId="0" xfId="0"/>
    <xf numFmtId="0" fontId="19" fillId="0" borderId="0" xfId="0" applyFont="1"/>
    <xf numFmtId="0" fontId="19" fillId="0" borderId="0" xfId="0" applyFont="1" applyBorder="1"/>
    <xf numFmtId="0" fontId="19" fillId="0" borderId="0" xfId="0" applyFont="1" applyBorder="1" applyAlignment="1">
      <alignment horizontal="center"/>
    </xf>
    <xf numFmtId="0" fontId="1" fillId="0" borderId="0" xfId="0" applyFont="1" applyBorder="1"/>
    <xf numFmtId="0" fontId="1" fillId="2" borderId="0" xfId="0" applyFont="1" applyFill="1"/>
    <xf numFmtId="0" fontId="21" fillId="6" borderId="21" xfId="0" applyFont="1" applyFill="1" applyBorder="1" applyAlignment="1">
      <alignment horizontal="center"/>
    </xf>
    <xf numFmtId="0" fontId="21" fillId="5" borderId="21" xfId="0" applyFont="1" applyFill="1" applyBorder="1" applyAlignment="1">
      <alignment horizontal="center"/>
    </xf>
    <xf numFmtId="0" fontId="8" fillId="3" borderId="25" xfId="0" applyFont="1" applyFill="1" applyBorder="1"/>
    <xf numFmtId="0" fontId="5" fillId="0" borderId="39" xfId="0" applyFont="1" applyBorder="1" applyAlignment="1">
      <alignment horizontal="justify" vertical="center"/>
    </xf>
    <xf numFmtId="0" fontId="8" fillId="3" borderId="45" xfId="0" applyFont="1" applyFill="1" applyBorder="1"/>
    <xf numFmtId="0" fontId="2" fillId="7" borderId="5" xfId="0" applyFont="1" applyFill="1" applyBorder="1" applyAlignment="1">
      <alignment horizontal="center" vertical="center"/>
    </xf>
    <xf numFmtId="0" fontId="21" fillId="8" borderId="21" xfId="0" applyFont="1" applyFill="1" applyBorder="1" applyAlignment="1">
      <alignment horizontal="center" wrapText="1"/>
    </xf>
    <xf numFmtId="0" fontId="2" fillId="8" borderId="5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0" fontId="23" fillId="6" borderId="5" xfId="0" applyFont="1" applyFill="1" applyBorder="1" applyAlignment="1">
      <alignment horizontal="center"/>
    </xf>
    <xf numFmtId="0" fontId="25" fillId="5" borderId="23" xfId="0" applyFont="1" applyFill="1" applyBorder="1" applyAlignment="1">
      <alignment horizontal="center"/>
    </xf>
    <xf numFmtId="0" fontId="22" fillId="9" borderId="5" xfId="0" applyFont="1" applyFill="1" applyBorder="1" applyAlignment="1">
      <alignment horizontal="center"/>
    </xf>
    <xf numFmtId="0" fontId="22" fillId="9" borderId="8" xfId="0" applyFont="1" applyFill="1" applyBorder="1" applyAlignment="1">
      <alignment horizontal="center"/>
    </xf>
    <xf numFmtId="0" fontId="9" fillId="0" borderId="29" xfId="0" applyFont="1" applyFill="1" applyBorder="1" applyAlignment="1">
      <alignment horizontal="center" vertical="center"/>
    </xf>
    <xf numFmtId="0" fontId="8" fillId="3" borderId="1" xfId="0" applyFont="1" applyFill="1" applyBorder="1"/>
    <xf numFmtId="0" fontId="12" fillId="0" borderId="1" xfId="0" applyFont="1" applyFill="1" applyBorder="1" applyAlignment="1">
      <alignment horizontal="justify" vertical="center"/>
    </xf>
    <xf numFmtId="0" fontId="8" fillId="3" borderId="19" xfId="0" applyFont="1" applyFill="1" applyBorder="1"/>
    <xf numFmtId="0" fontId="10" fillId="8" borderId="19" xfId="0" applyFont="1" applyFill="1" applyBorder="1"/>
    <xf numFmtId="0" fontId="26" fillId="0" borderId="0" xfId="0" applyFont="1"/>
    <xf numFmtId="0" fontId="26" fillId="0" borderId="0" xfId="0" applyFont="1" applyAlignment="1">
      <alignment horizontal="center"/>
    </xf>
    <xf numFmtId="0" fontId="27" fillId="0" borderId="0" xfId="0" applyFont="1" applyAlignment="1">
      <alignment horizontal="center"/>
    </xf>
    <xf numFmtId="0" fontId="28" fillId="0" borderId="0" xfId="0" applyFont="1" applyAlignment="1">
      <alignment horizontal="center"/>
    </xf>
    <xf numFmtId="0" fontId="29" fillId="10" borderId="1" xfId="0" applyFont="1" applyFill="1" applyBorder="1" applyAlignment="1" applyProtection="1">
      <alignment horizontal="left" vertical="center"/>
      <protection locked="0"/>
    </xf>
    <xf numFmtId="0" fontId="29" fillId="10" borderId="39" xfId="15" applyNumberFormat="1" applyFont="1" applyFill="1" applyBorder="1" applyAlignment="1" applyProtection="1">
      <alignment horizontal="left" vertical="center"/>
      <protection locked="0"/>
    </xf>
    <xf numFmtId="0" fontId="1" fillId="0" borderId="10" xfId="0" applyFont="1" applyFill="1" applyBorder="1"/>
    <xf numFmtId="0" fontId="1" fillId="0" borderId="1" xfId="0" applyFont="1" applyFill="1" applyBorder="1"/>
    <xf numFmtId="0" fontId="31" fillId="0" borderId="25" xfId="0" applyFont="1" applyBorder="1" applyAlignment="1">
      <alignment horizontal="justify" vertical="center"/>
    </xf>
    <xf numFmtId="0" fontId="1" fillId="0" borderId="39" xfId="0" applyFont="1" applyFill="1" applyBorder="1"/>
    <xf numFmtId="0" fontId="29" fillId="0" borderId="25" xfId="0" applyFont="1" applyBorder="1" applyAlignment="1">
      <alignment horizontal="justify" vertical="center"/>
    </xf>
    <xf numFmtId="0" fontId="29" fillId="0" borderId="3" xfId="0" applyFont="1" applyBorder="1" applyAlignment="1">
      <alignment horizontal="justify" vertical="center"/>
    </xf>
    <xf numFmtId="0" fontId="29" fillId="0" borderId="9" xfId="0" applyFont="1" applyBorder="1" applyAlignment="1">
      <alignment horizontal="justify" vertical="center"/>
    </xf>
    <xf numFmtId="0" fontId="33" fillId="0" borderId="19" xfId="0" applyFont="1" applyBorder="1" applyAlignment="1">
      <alignment horizontal="justify" vertical="center"/>
    </xf>
    <xf numFmtId="0" fontId="18" fillId="0" borderId="10" xfId="0" applyFont="1" applyBorder="1" applyAlignment="1">
      <alignment horizontal="justify" vertical="center"/>
    </xf>
    <xf numFmtId="0" fontId="33" fillId="0" borderId="1" xfId="0" applyFont="1" applyBorder="1" applyAlignment="1">
      <alignment horizontal="justify" vertical="center"/>
    </xf>
    <xf numFmtId="0" fontId="33" fillId="0" borderId="39" xfId="0" applyFont="1" applyBorder="1" applyAlignment="1">
      <alignment horizontal="justify" vertical="center"/>
    </xf>
    <xf numFmtId="0" fontId="29" fillId="0" borderId="39" xfId="0" applyFont="1" applyFill="1" applyBorder="1"/>
    <xf numFmtId="0" fontId="1" fillId="5" borderId="5" xfId="0" applyFont="1" applyFill="1" applyBorder="1" applyAlignment="1">
      <alignment horizontal="center" vertical="center"/>
    </xf>
    <xf numFmtId="0" fontId="1" fillId="5" borderId="41" xfId="0" applyFont="1" applyFill="1" applyBorder="1" applyAlignment="1">
      <alignment horizontal="center" vertical="center"/>
    </xf>
    <xf numFmtId="0" fontId="21" fillId="11" borderId="21" xfId="0" applyFont="1" applyFill="1" applyBorder="1" applyAlignment="1">
      <alignment horizontal="center"/>
    </xf>
    <xf numFmtId="0" fontId="34" fillId="5" borderId="21" xfId="0" applyFont="1" applyFill="1" applyBorder="1" applyAlignment="1">
      <alignment horizontal="center"/>
    </xf>
    <xf numFmtId="0" fontId="32" fillId="5" borderId="19" xfId="0" applyFont="1" applyFill="1" applyBorder="1" applyAlignment="1">
      <alignment wrapText="1"/>
    </xf>
    <xf numFmtId="0" fontId="1" fillId="0" borderId="12" xfId="0" applyFont="1" applyFill="1" applyBorder="1" applyAlignment="1">
      <alignment horizontal="center"/>
    </xf>
    <xf numFmtId="0" fontId="31" fillId="0" borderId="1" xfId="0" applyFont="1" applyFill="1" applyBorder="1" applyAlignment="1">
      <alignment horizontal="justify" vertical="center"/>
    </xf>
    <xf numFmtId="0" fontId="31" fillId="0" borderId="39" xfId="0" applyFont="1" applyBorder="1" applyAlignment="1">
      <alignment horizontal="justify" vertical="center"/>
    </xf>
    <xf numFmtId="0" fontId="1" fillId="8" borderId="15" xfId="0" applyFont="1" applyFill="1" applyBorder="1" applyAlignment="1">
      <alignment horizontal="center"/>
    </xf>
    <xf numFmtId="0" fontId="30" fillId="8" borderId="39" xfId="0" applyFont="1" applyFill="1" applyBorder="1" applyAlignment="1">
      <alignment horizontal="justify" vertical="center"/>
    </xf>
    <xf numFmtId="0" fontId="34" fillId="8" borderId="21" xfId="0" applyFont="1" applyFill="1" applyBorder="1" applyAlignment="1">
      <alignment horizontal="center" vertical="center"/>
    </xf>
    <xf numFmtId="0" fontId="31" fillId="0" borderId="39" xfId="0" applyFont="1" applyFill="1" applyBorder="1" applyAlignment="1">
      <alignment horizontal="justify" vertical="center"/>
    </xf>
    <xf numFmtId="0" fontId="31" fillId="0" borderId="10" xfId="0" applyFont="1" applyFill="1" applyBorder="1" applyAlignment="1">
      <alignment horizontal="justify" vertical="center"/>
    </xf>
    <xf numFmtId="0" fontId="6" fillId="9" borderId="21" xfId="0" applyFont="1" applyFill="1" applyBorder="1" applyAlignment="1">
      <alignment horizontal="center"/>
    </xf>
    <xf numFmtId="0" fontId="1" fillId="0" borderId="19" xfId="0" applyFont="1" applyFill="1" applyBorder="1"/>
    <xf numFmtId="0" fontId="6" fillId="7" borderId="6" xfId="0" applyFont="1" applyFill="1" applyBorder="1" applyAlignment="1">
      <alignment horizontal="center" wrapText="1"/>
    </xf>
    <xf numFmtId="0" fontId="6" fillId="7" borderId="8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23" fillId="6" borderId="6" xfId="0" applyFont="1" applyFill="1" applyBorder="1" applyAlignment="1">
      <alignment horizontal="center"/>
    </xf>
    <xf numFmtId="0" fontId="23" fillId="6" borderId="8" xfId="0" applyFont="1" applyFill="1" applyBorder="1" applyAlignment="1">
      <alignment horizontal="center"/>
    </xf>
    <xf numFmtId="0" fontId="24" fillId="5" borderId="6" xfId="0" applyFont="1" applyFill="1" applyBorder="1" applyAlignment="1">
      <alignment horizontal="center" wrapText="1"/>
    </xf>
    <xf numFmtId="0" fontId="24" fillId="5" borderId="8" xfId="0" applyFont="1" applyFill="1" applyBorder="1" applyAlignment="1">
      <alignment horizontal="center"/>
    </xf>
    <xf numFmtId="0" fontId="22" fillId="4" borderId="6" xfId="0" applyFont="1" applyFill="1" applyBorder="1" applyAlignment="1">
      <alignment horizontal="center"/>
    </xf>
    <xf numFmtId="0" fontId="22" fillId="4" borderId="8" xfId="0" applyFont="1" applyFill="1" applyBorder="1" applyAlignment="1">
      <alignment horizontal="center"/>
    </xf>
    <xf numFmtId="0" fontId="9" fillId="0" borderId="20" xfId="0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center" vertical="center"/>
    </xf>
    <xf numFmtId="0" fontId="9" fillId="0" borderId="21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1" xfId="0" applyBorder="1" applyAlignment="1">
      <alignment horizontal="center"/>
    </xf>
    <xf numFmtId="0" fontId="22" fillId="8" borderId="6" xfId="0" applyFont="1" applyFill="1" applyBorder="1" applyAlignment="1">
      <alignment horizontal="center"/>
    </xf>
    <xf numFmtId="0" fontId="22" fillId="8" borderId="8" xfId="0" applyFont="1" applyFill="1" applyBorder="1" applyAlignment="1">
      <alignment horizontal="center"/>
    </xf>
    <xf numFmtId="0" fontId="9" fillId="0" borderId="31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9" fillId="0" borderId="40" xfId="0" applyFont="1" applyFill="1" applyBorder="1" applyAlignment="1">
      <alignment horizontal="center" vertical="center"/>
    </xf>
    <xf numFmtId="0" fontId="9" fillId="0" borderId="44" xfId="0" applyFont="1" applyFill="1" applyBorder="1" applyAlignment="1">
      <alignment horizontal="center" vertical="center"/>
    </xf>
    <xf numFmtId="0" fontId="1" fillId="0" borderId="46" xfId="0" applyFont="1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10" fillId="0" borderId="25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1" fillId="0" borderId="25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9" fillId="0" borderId="43" xfId="0" applyFont="1" applyFill="1" applyBorder="1" applyAlignment="1">
      <alignment horizontal="center" vertical="center"/>
    </xf>
    <xf numFmtId="0" fontId="9" fillId="0" borderId="42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/>
    </xf>
    <xf numFmtId="0" fontId="2" fillId="0" borderId="15" xfId="0" applyFont="1" applyBorder="1"/>
    <xf numFmtId="0" fontId="2" fillId="0" borderId="16" xfId="0" applyFont="1" applyBorder="1"/>
    <xf numFmtId="0" fontId="2" fillId="0" borderId="0" xfId="0" applyFont="1" applyBorder="1"/>
    <xf numFmtId="0" fontId="23" fillId="6" borderId="4" xfId="0" applyFont="1" applyFill="1" applyBorder="1" applyAlignment="1">
      <alignment horizontal="center"/>
    </xf>
    <xf numFmtId="0" fontId="24" fillId="5" borderId="4" xfId="0" applyFont="1" applyFill="1" applyBorder="1" applyAlignment="1">
      <alignment horizontal="center" wrapText="1"/>
    </xf>
    <xf numFmtId="0" fontId="22" fillId="4" borderId="4" xfId="0" applyFont="1" applyFill="1" applyBorder="1" applyAlignment="1">
      <alignment horizontal="center"/>
    </xf>
    <xf numFmtId="0" fontId="22" fillId="8" borderId="4" xfId="0" applyFont="1" applyFill="1" applyBorder="1" applyAlignment="1">
      <alignment horizontal="center"/>
    </xf>
    <xf numFmtId="0" fontId="6" fillId="7" borderId="4" xfId="0" applyFont="1" applyFill="1" applyBorder="1" applyAlignment="1">
      <alignment horizontal="center" wrapText="1"/>
    </xf>
    <xf numFmtId="0" fontId="9" fillId="0" borderId="32" xfId="0" applyFont="1" applyFill="1" applyBorder="1" applyAlignment="1">
      <alignment horizontal="center"/>
    </xf>
    <xf numFmtId="0" fontId="9" fillId="0" borderId="33" xfId="0" applyFont="1" applyFill="1" applyBorder="1" applyAlignment="1">
      <alignment horizontal="center"/>
    </xf>
    <xf numFmtId="0" fontId="1" fillId="5" borderId="34" xfId="0" applyFont="1" applyFill="1" applyBorder="1" applyAlignment="1">
      <alignment horizontal="center" vertical="center"/>
    </xf>
    <xf numFmtId="0" fontId="1" fillId="0" borderId="33" xfId="0" applyFont="1" applyFill="1" applyBorder="1" applyAlignment="1">
      <alignment horizontal="center"/>
    </xf>
    <xf numFmtId="0" fontId="1" fillId="0" borderId="49" xfId="0" applyFont="1" applyFill="1" applyBorder="1" applyAlignment="1">
      <alignment horizontal="center"/>
    </xf>
    <xf numFmtId="0" fontId="9" fillId="0" borderId="50" xfId="0" applyFont="1" applyFill="1" applyBorder="1" applyAlignment="1">
      <alignment horizontal="center"/>
    </xf>
    <xf numFmtId="0" fontId="1" fillId="5" borderId="51" xfId="0" applyFont="1" applyFill="1" applyBorder="1" applyAlignment="1">
      <alignment horizontal="center" vertical="center"/>
    </xf>
    <xf numFmtId="0" fontId="10" fillId="8" borderId="1" xfId="0" applyFont="1" applyFill="1" applyBorder="1"/>
    <xf numFmtId="0" fontId="1" fillId="0" borderId="17" xfId="0" applyFont="1" applyBorder="1" applyAlignment="1">
      <alignment horizontal="center" vertical="center"/>
    </xf>
    <xf numFmtId="0" fontId="8" fillId="3" borderId="52" xfId="0" applyFont="1" applyFill="1" applyBorder="1"/>
    <xf numFmtId="0" fontId="18" fillId="0" borderId="52" xfId="0" applyFont="1" applyBorder="1" applyAlignment="1">
      <alignment horizontal="justify" vertical="center"/>
    </xf>
    <xf numFmtId="0" fontId="10" fillId="0" borderId="52" xfId="0" applyFont="1" applyFill="1" applyBorder="1"/>
    <xf numFmtId="0" fontId="29" fillId="0" borderId="19" xfId="0" applyFont="1" applyBorder="1" applyAlignment="1">
      <alignment horizontal="justify" vertical="center"/>
    </xf>
    <xf numFmtId="0" fontId="9" fillId="0" borderId="16" xfId="0" applyFont="1" applyFill="1" applyBorder="1" applyAlignment="1">
      <alignment horizontal="center"/>
    </xf>
  </cellXfs>
  <cellStyles count="17">
    <cellStyle name="Euro" xfId="1"/>
    <cellStyle name="Euro 2" xfId="10"/>
    <cellStyle name="Lien hypertexte" xfId="7" builtinId="8" hidden="1"/>
    <cellStyle name="Lien hypertexte" xfId="5" builtinId="8" hidden="1"/>
    <cellStyle name="Lien hypertexte" xfId="3" builtinId="8" hidden="1"/>
    <cellStyle name="Lien hypertexte visité" xfId="8" builtinId="9" hidden="1"/>
    <cellStyle name="Lien hypertexte visité" xfId="6" builtinId="9" hidden="1"/>
    <cellStyle name="Lien hypertexte visité" xfId="4" builtinId="9" hidden="1"/>
    <cellStyle name="Normal" xfId="0" builtinId="0"/>
    <cellStyle name="Normal 2" xfId="2"/>
    <cellStyle name="Normal 3" xfId="11"/>
    <cellStyle name="Normal 3 2" xfId="16"/>
    <cellStyle name="Normal 4" xfId="14"/>
    <cellStyle name="Pourcentage 2" xfId="9"/>
    <cellStyle name="Pourcentage 2 2" xfId="12"/>
    <cellStyle name="Pourcentage 3" xfId="13"/>
    <cellStyle name="Texte explicatif 2" xfId="1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microsoft.com/office/2017/10/relationships/person" Target="persons/person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Aude Petignier" id="{2A9E067C-795A-4F3E-80B5-8A3ACD4F30E2}" userId="S::aupetign@univ-lyon2.fr::0cfc3b39-2d69-4650-8169-3d8fdd988ac9" providerId="AD"/>
</personList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2" dT="2021-04-13T13:04:30.86" personId="{2A9E067C-795A-4F3E-80B5-8A3ACD4F30E2}" id="{8C4099BA-2861-4F40-AD06-798EEAE33623}">
    <text>ce programme est contractuel et donné à l'entreprise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80"/>
  <sheetViews>
    <sheetView tabSelected="1" topLeftCell="A7" workbookViewId="0">
      <selection activeCell="V42" sqref="V42"/>
    </sheetView>
  </sheetViews>
  <sheetFormatPr baseColWidth="10" defaultColWidth="11.44140625" defaultRowHeight="13.2" x14ac:dyDescent="0.25"/>
  <cols>
    <col min="1" max="1" width="5.109375" customWidth="1"/>
    <col min="3" max="3" width="20.44140625" customWidth="1"/>
    <col min="4" max="4" width="7.5546875" customWidth="1"/>
    <col min="5" max="5" width="49.6640625" customWidth="1"/>
    <col min="6" max="7" width="5.109375" customWidth="1"/>
    <col min="8" max="8" width="5.109375" style="66" customWidth="1"/>
    <col min="9" max="9" width="13.33203125" style="5" customWidth="1"/>
    <col min="10" max="10" width="8" style="5" customWidth="1"/>
    <col min="11" max="11" width="6.109375" hidden="1" customWidth="1"/>
    <col min="12" max="12" width="5.88671875" hidden="1" customWidth="1"/>
    <col min="13" max="14" width="0" hidden="1" customWidth="1"/>
    <col min="15" max="15" width="9.88671875" hidden="1" customWidth="1"/>
    <col min="16" max="16" width="11" hidden="1" customWidth="1"/>
    <col min="17" max="17" width="0" hidden="1" customWidth="1"/>
  </cols>
  <sheetData>
    <row r="1" spans="2:17" ht="13.8" thickBot="1" x14ac:dyDescent="0.3"/>
    <row r="2" spans="2:17" ht="45.6" customHeight="1" thickBot="1" x14ac:dyDescent="0.3">
      <c r="B2" s="157" t="s">
        <v>143</v>
      </c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62"/>
      <c r="N2" s="62"/>
      <c r="O2" s="41"/>
      <c r="P2" s="41"/>
    </row>
    <row r="3" spans="2:17" ht="13.95" customHeight="1" thickBot="1" x14ac:dyDescent="0.3">
      <c r="B3" s="159" t="s">
        <v>0</v>
      </c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42"/>
      <c r="N3" s="142"/>
      <c r="O3" s="36"/>
      <c r="P3" s="36"/>
    </row>
    <row r="4" spans="2:17" ht="29.4" customHeight="1" thickBot="1" x14ac:dyDescent="0.3">
      <c r="B4" s="163" t="s">
        <v>1</v>
      </c>
      <c r="C4" s="164"/>
      <c r="D4" s="163" t="s">
        <v>2</v>
      </c>
      <c r="E4" s="164"/>
      <c r="F4" s="29" t="s">
        <v>3</v>
      </c>
      <c r="G4" s="30" t="s">
        <v>4</v>
      </c>
      <c r="H4" s="171" t="s">
        <v>146</v>
      </c>
      <c r="I4" s="56" t="s">
        <v>150</v>
      </c>
      <c r="J4" s="59" t="s">
        <v>6</v>
      </c>
      <c r="K4" s="58" t="s">
        <v>7</v>
      </c>
      <c r="L4" s="49" t="s">
        <v>8</v>
      </c>
      <c r="M4" s="63"/>
      <c r="N4" s="63"/>
      <c r="O4" s="50" t="s">
        <v>71</v>
      </c>
      <c r="P4" s="35" t="s">
        <v>72</v>
      </c>
    </row>
    <row r="5" spans="2:17" ht="13.8" thickBot="1" x14ac:dyDescent="0.3">
      <c r="B5" s="15"/>
      <c r="C5" s="15"/>
      <c r="E5" s="7"/>
      <c r="F5" s="3"/>
      <c r="G5" s="3"/>
      <c r="H5" s="3"/>
      <c r="I5" s="57"/>
      <c r="J5" s="60"/>
      <c r="M5" s="66" t="s">
        <v>117</v>
      </c>
      <c r="N5" s="66"/>
    </row>
    <row r="6" spans="2:17" ht="13.95" customHeight="1" thickBot="1" x14ac:dyDescent="0.3">
      <c r="B6" s="151" t="s">
        <v>9</v>
      </c>
      <c r="C6" s="165" t="s">
        <v>109</v>
      </c>
      <c r="D6" s="34" t="s">
        <v>11</v>
      </c>
      <c r="E6" s="94" t="s">
        <v>109</v>
      </c>
      <c r="F6" s="96">
        <v>14</v>
      </c>
      <c r="G6" s="19"/>
      <c r="H6" s="12"/>
      <c r="I6" s="20">
        <f t="shared" ref="I6:I29" si="0">G6+F6</f>
        <v>14</v>
      </c>
      <c r="J6" s="133">
        <f>I6+I7</f>
        <v>18</v>
      </c>
      <c r="K6" s="38"/>
      <c r="L6" s="136"/>
      <c r="M6" s="2"/>
      <c r="N6" s="2"/>
      <c r="O6" s="38" t="s">
        <v>73</v>
      </c>
      <c r="P6" s="24">
        <v>0.2</v>
      </c>
    </row>
    <row r="7" spans="2:17" ht="22.8" customHeight="1" thickBot="1" x14ac:dyDescent="0.3">
      <c r="B7" s="152"/>
      <c r="C7" s="166"/>
      <c r="D7" s="74" t="s">
        <v>13</v>
      </c>
      <c r="E7" s="95" t="s">
        <v>110</v>
      </c>
      <c r="F7" s="99">
        <v>4</v>
      </c>
      <c r="G7" s="65"/>
      <c r="H7" s="65"/>
      <c r="I7" s="16">
        <f t="shared" si="0"/>
        <v>4</v>
      </c>
      <c r="J7" s="134"/>
      <c r="K7" s="39"/>
      <c r="L7" s="137"/>
      <c r="M7" s="2"/>
      <c r="N7" s="2"/>
      <c r="O7" s="39" t="s">
        <v>74</v>
      </c>
      <c r="P7" s="25">
        <v>0.8</v>
      </c>
    </row>
    <row r="8" spans="2:17" ht="21" customHeight="1" thickBot="1" x14ac:dyDescent="0.3">
      <c r="B8" s="151" t="s">
        <v>14</v>
      </c>
      <c r="C8" s="165" t="s">
        <v>111</v>
      </c>
      <c r="D8" s="34" t="s">
        <v>145</v>
      </c>
      <c r="E8" s="100" t="s">
        <v>149</v>
      </c>
      <c r="F8" s="19"/>
      <c r="G8" s="96">
        <v>18</v>
      </c>
      <c r="H8" s="96">
        <v>12</v>
      </c>
      <c r="I8" s="179">
        <f>G8+F8+H8</f>
        <v>30</v>
      </c>
      <c r="J8" s="133">
        <f>I8+I9</f>
        <v>40</v>
      </c>
      <c r="K8" s="38"/>
      <c r="L8" s="136"/>
      <c r="M8" s="2">
        <v>46</v>
      </c>
      <c r="N8" s="2"/>
      <c r="O8" s="38"/>
      <c r="P8" s="24"/>
      <c r="Q8">
        <v>70</v>
      </c>
    </row>
    <row r="9" spans="2:17" ht="23.4" customHeight="1" thickBot="1" x14ac:dyDescent="0.3">
      <c r="B9" s="155"/>
      <c r="C9" s="167"/>
      <c r="D9" s="76" t="s">
        <v>147</v>
      </c>
      <c r="E9" s="191" t="s">
        <v>116</v>
      </c>
      <c r="F9" s="22"/>
      <c r="G9" s="122">
        <v>10</v>
      </c>
      <c r="H9" s="122"/>
      <c r="I9" s="192">
        <f t="shared" si="0"/>
        <v>10</v>
      </c>
      <c r="J9" s="135"/>
      <c r="K9" s="40"/>
      <c r="L9" s="138"/>
      <c r="M9" s="2"/>
      <c r="N9" s="2"/>
      <c r="O9" s="40"/>
      <c r="P9" s="26"/>
    </row>
    <row r="10" spans="2:17" ht="13.95" hidden="1" customHeight="1" thickBot="1" x14ac:dyDescent="0.3">
      <c r="B10" s="187" t="s">
        <v>15</v>
      </c>
      <c r="C10" s="154" t="s">
        <v>10</v>
      </c>
      <c r="D10" s="188" t="s">
        <v>16</v>
      </c>
      <c r="E10" s="189" t="s">
        <v>12</v>
      </c>
      <c r="F10" s="190"/>
      <c r="G10" s="190"/>
      <c r="H10" s="190"/>
      <c r="I10" s="17">
        <f t="shared" si="0"/>
        <v>0</v>
      </c>
      <c r="J10" s="133">
        <f>I10+I11+I12+I13</f>
        <v>0</v>
      </c>
      <c r="K10" s="38"/>
      <c r="L10" s="136"/>
      <c r="M10" s="2"/>
      <c r="N10" s="2"/>
      <c r="O10" s="38"/>
      <c r="P10" s="24"/>
    </row>
    <row r="11" spans="2:17" ht="13.95" hidden="1" customHeight="1" thickBot="1" x14ac:dyDescent="0.3">
      <c r="B11" s="152"/>
      <c r="C11" s="154"/>
      <c r="D11" s="34" t="s">
        <v>17</v>
      </c>
      <c r="E11" s="105"/>
      <c r="F11" s="12"/>
      <c r="G11" s="12"/>
      <c r="H11" s="12"/>
      <c r="I11" s="17">
        <f t="shared" si="0"/>
        <v>0</v>
      </c>
      <c r="J11" s="134"/>
      <c r="K11" s="39"/>
      <c r="L11" s="137"/>
      <c r="M11" s="2"/>
      <c r="N11" s="2"/>
      <c r="O11" s="39"/>
      <c r="P11" s="25"/>
    </row>
    <row r="12" spans="2:17" ht="13.95" hidden="1" customHeight="1" thickBot="1" x14ac:dyDescent="0.3">
      <c r="B12" s="152"/>
      <c r="C12" s="154"/>
      <c r="D12" s="34" t="s">
        <v>18</v>
      </c>
      <c r="E12" s="105"/>
      <c r="F12" s="12"/>
      <c r="G12" s="12"/>
      <c r="H12" s="12"/>
      <c r="I12" s="17">
        <f t="shared" si="0"/>
        <v>0</v>
      </c>
      <c r="J12" s="134"/>
      <c r="K12" s="39"/>
      <c r="L12" s="137"/>
      <c r="M12" s="2"/>
      <c r="N12" s="2"/>
      <c r="O12" s="39"/>
      <c r="P12" s="25"/>
    </row>
    <row r="13" spans="2:17" ht="13.95" hidden="1" customHeight="1" thickBot="1" x14ac:dyDescent="0.3">
      <c r="B13" s="155"/>
      <c r="C13" s="156"/>
      <c r="D13" s="34" t="s">
        <v>19</v>
      </c>
      <c r="E13" s="103"/>
      <c r="F13" s="22"/>
      <c r="G13" s="22"/>
      <c r="H13" s="12"/>
      <c r="I13" s="23">
        <f t="shared" si="0"/>
        <v>0</v>
      </c>
      <c r="J13" s="135"/>
      <c r="K13" s="40"/>
      <c r="L13" s="138"/>
      <c r="M13" s="2"/>
      <c r="N13" s="2"/>
      <c r="O13" s="40"/>
      <c r="P13" s="26"/>
    </row>
    <row r="14" spans="2:17" ht="13.95" hidden="1" customHeight="1" thickBot="1" x14ac:dyDescent="0.3">
      <c r="B14" s="151" t="s">
        <v>20</v>
      </c>
      <c r="C14" s="153" t="s">
        <v>10</v>
      </c>
      <c r="D14" s="34" t="s">
        <v>21</v>
      </c>
      <c r="E14" s="104" t="s">
        <v>12</v>
      </c>
      <c r="F14" s="19"/>
      <c r="G14" s="19"/>
      <c r="H14" s="12"/>
      <c r="I14" s="20">
        <f t="shared" si="0"/>
        <v>0</v>
      </c>
      <c r="J14" s="133">
        <f>I14+I15+I16+I17</f>
        <v>0</v>
      </c>
      <c r="K14" s="38"/>
      <c r="L14" s="136"/>
      <c r="M14" s="2"/>
      <c r="N14" s="2"/>
      <c r="O14" s="38"/>
      <c r="P14" s="24"/>
    </row>
    <row r="15" spans="2:17" ht="13.95" hidden="1" customHeight="1" thickBot="1" x14ac:dyDescent="0.3">
      <c r="B15" s="152"/>
      <c r="C15" s="154"/>
      <c r="D15" s="34" t="s">
        <v>22</v>
      </c>
      <c r="E15" s="105"/>
      <c r="F15" s="12"/>
      <c r="G15" s="12"/>
      <c r="H15" s="12"/>
      <c r="I15" s="17">
        <f t="shared" si="0"/>
        <v>0</v>
      </c>
      <c r="J15" s="134"/>
      <c r="K15" s="39"/>
      <c r="L15" s="137"/>
      <c r="M15" s="2"/>
      <c r="N15" s="2"/>
      <c r="O15" s="39"/>
      <c r="P15" s="25"/>
    </row>
    <row r="16" spans="2:17" ht="13.95" hidden="1" customHeight="1" thickBot="1" x14ac:dyDescent="0.3">
      <c r="B16" s="152"/>
      <c r="C16" s="154"/>
      <c r="D16" s="34" t="s">
        <v>23</v>
      </c>
      <c r="E16" s="105"/>
      <c r="F16" s="12"/>
      <c r="G16" s="12"/>
      <c r="H16" s="12"/>
      <c r="I16" s="17">
        <f t="shared" si="0"/>
        <v>0</v>
      </c>
      <c r="J16" s="134"/>
      <c r="K16" s="39"/>
      <c r="L16" s="137"/>
      <c r="M16" s="2"/>
      <c r="N16" s="2"/>
      <c r="O16" s="39"/>
      <c r="P16" s="25"/>
    </row>
    <row r="17" spans="1:21" ht="13.95" hidden="1" customHeight="1" thickBot="1" x14ac:dyDescent="0.3">
      <c r="B17" s="155"/>
      <c r="C17" s="156"/>
      <c r="D17" s="34" t="s">
        <v>24</v>
      </c>
      <c r="E17" s="103"/>
      <c r="F17" s="22"/>
      <c r="G17" s="22"/>
      <c r="H17" s="12"/>
      <c r="I17" s="23">
        <f t="shared" si="0"/>
        <v>0</v>
      </c>
      <c r="J17" s="135"/>
      <c r="K17" s="40"/>
      <c r="L17" s="138"/>
      <c r="M17" s="2"/>
      <c r="N17" s="2"/>
      <c r="O17" s="40"/>
      <c r="P17" s="26"/>
      <c r="T17" s="5"/>
      <c r="U17" s="5"/>
    </row>
    <row r="18" spans="1:21" ht="13.95" hidden="1" customHeight="1" thickBot="1" x14ac:dyDescent="0.3">
      <c r="B18" s="151" t="s">
        <v>25</v>
      </c>
      <c r="C18" s="153" t="s">
        <v>10</v>
      </c>
      <c r="D18" s="34" t="s">
        <v>26</v>
      </c>
      <c r="E18" s="104" t="s">
        <v>12</v>
      </c>
      <c r="F18" s="19"/>
      <c r="G18" s="19"/>
      <c r="H18" s="12"/>
      <c r="I18" s="20">
        <f t="shared" si="0"/>
        <v>0</v>
      </c>
      <c r="J18" s="133">
        <f>I18+I19+I20+I21</f>
        <v>0</v>
      </c>
      <c r="K18" s="38"/>
      <c r="L18" s="136"/>
      <c r="M18" s="2"/>
      <c r="N18" s="2"/>
      <c r="O18" s="38"/>
      <c r="P18" s="24"/>
      <c r="T18" s="5"/>
      <c r="U18" s="5"/>
    </row>
    <row r="19" spans="1:21" ht="13.95" hidden="1" customHeight="1" thickBot="1" x14ac:dyDescent="0.3">
      <c r="B19" s="152"/>
      <c r="C19" s="154"/>
      <c r="D19" s="34" t="s">
        <v>27</v>
      </c>
      <c r="E19" s="105"/>
      <c r="F19" s="12"/>
      <c r="G19" s="12"/>
      <c r="H19" s="12"/>
      <c r="I19" s="17">
        <f t="shared" si="0"/>
        <v>0</v>
      </c>
      <c r="J19" s="134"/>
      <c r="K19" s="39"/>
      <c r="L19" s="137"/>
      <c r="M19" s="2"/>
      <c r="N19" s="2"/>
      <c r="O19" s="39"/>
      <c r="P19" s="25"/>
    </row>
    <row r="20" spans="1:21" ht="13.95" hidden="1" customHeight="1" thickBot="1" x14ac:dyDescent="0.3">
      <c r="B20" s="152"/>
      <c r="C20" s="154"/>
      <c r="D20" s="34" t="s">
        <v>28</v>
      </c>
      <c r="E20" s="105"/>
      <c r="F20" s="12"/>
      <c r="G20" s="12"/>
      <c r="H20" s="12"/>
      <c r="I20" s="17">
        <f t="shared" si="0"/>
        <v>0</v>
      </c>
      <c r="J20" s="134"/>
      <c r="K20" s="39"/>
      <c r="L20" s="137"/>
      <c r="M20" s="2"/>
      <c r="N20" s="2"/>
      <c r="O20" s="39"/>
      <c r="P20" s="25"/>
    </row>
    <row r="21" spans="1:21" ht="13.95" hidden="1" customHeight="1" thickBot="1" x14ac:dyDescent="0.3">
      <c r="B21" s="155"/>
      <c r="C21" s="156"/>
      <c r="D21" s="34" t="s">
        <v>29</v>
      </c>
      <c r="E21" s="103"/>
      <c r="F21" s="22"/>
      <c r="G21" s="22"/>
      <c r="H21" s="12"/>
      <c r="I21" s="23">
        <f t="shared" si="0"/>
        <v>0</v>
      </c>
      <c r="J21" s="135"/>
      <c r="K21" s="40"/>
      <c r="L21" s="138"/>
      <c r="M21" s="2"/>
      <c r="N21" s="2"/>
      <c r="O21" s="40"/>
      <c r="P21" s="26"/>
    </row>
    <row r="22" spans="1:21" ht="13.95" hidden="1" customHeight="1" thickBot="1" x14ac:dyDescent="0.3">
      <c r="B22" s="151" t="s">
        <v>30</v>
      </c>
      <c r="C22" s="153" t="s">
        <v>10</v>
      </c>
      <c r="D22" s="34" t="s">
        <v>31</v>
      </c>
      <c r="E22" s="104" t="s">
        <v>12</v>
      </c>
      <c r="F22" s="19"/>
      <c r="G22" s="19"/>
      <c r="H22" s="12"/>
      <c r="I22" s="20">
        <f t="shared" si="0"/>
        <v>0</v>
      </c>
      <c r="J22" s="133">
        <f>I22+I23+I24+I25</f>
        <v>0</v>
      </c>
      <c r="K22" s="38"/>
      <c r="L22" s="136"/>
      <c r="M22" s="2"/>
      <c r="N22" s="2"/>
      <c r="O22" s="38"/>
      <c r="P22" s="24"/>
    </row>
    <row r="23" spans="1:21" ht="13.95" hidden="1" customHeight="1" thickBot="1" x14ac:dyDescent="0.3">
      <c r="B23" s="152"/>
      <c r="C23" s="154"/>
      <c r="D23" s="34" t="s">
        <v>32</v>
      </c>
      <c r="E23" s="105"/>
      <c r="F23" s="12"/>
      <c r="G23" s="12"/>
      <c r="H23" s="12"/>
      <c r="I23" s="17">
        <f t="shared" si="0"/>
        <v>0</v>
      </c>
      <c r="J23" s="134"/>
      <c r="K23" s="39"/>
      <c r="L23" s="137"/>
      <c r="M23" s="2"/>
      <c r="N23" s="2"/>
      <c r="O23" s="39"/>
      <c r="P23" s="25"/>
    </row>
    <row r="24" spans="1:21" ht="13.95" hidden="1" customHeight="1" thickBot="1" x14ac:dyDescent="0.3">
      <c r="B24" s="152"/>
      <c r="C24" s="154"/>
      <c r="D24" s="34" t="s">
        <v>33</v>
      </c>
      <c r="E24" s="105"/>
      <c r="F24" s="12"/>
      <c r="G24" s="12"/>
      <c r="H24" s="12"/>
      <c r="I24" s="17">
        <f t="shared" si="0"/>
        <v>0</v>
      </c>
      <c r="J24" s="134"/>
      <c r="K24" s="39"/>
      <c r="L24" s="137"/>
      <c r="M24" s="2"/>
      <c r="N24" s="2"/>
      <c r="O24" s="39"/>
      <c r="P24" s="25"/>
    </row>
    <row r="25" spans="1:21" ht="13.95" hidden="1" customHeight="1" thickBot="1" x14ac:dyDescent="0.3">
      <c r="B25" s="152"/>
      <c r="C25" s="154"/>
      <c r="D25" s="74" t="s">
        <v>34</v>
      </c>
      <c r="E25" s="106"/>
      <c r="F25" s="65"/>
      <c r="G25" s="65"/>
      <c r="H25" s="65"/>
      <c r="I25" s="16">
        <f t="shared" si="0"/>
        <v>0</v>
      </c>
      <c r="J25" s="135"/>
      <c r="K25" s="40"/>
      <c r="L25" s="138"/>
      <c r="M25" s="2"/>
      <c r="N25" s="2"/>
      <c r="O25" s="51"/>
      <c r="P25" s="26"/>
    </row>
    <row r="26" spans="1:21" ht="13.95" customHeight="1" thickBot="1" x14ac:dyDescent="0.3">
      <c r="B26" s="151" t="s">
        <v>15</v>
      </c>
      <c r="C26" s="165" t="s">
        <v>35</v>
      </c>
      <c r="D26" s="34" t="s">
        <v>16</v>
      </c>
      <c r="E26" s="101" t="s">
        <v>113</v>
      </c>
      <c r="F26" s="19"/>
      <c r="G26" s="96">
        <v>18</v>
      </c>
      <c r="H26" s="96"/>
      <c r="I26" s="179">
        <f t="shared" si="0"/>
        <v>18</v>
      </c>
      <c r="J26" s="168">
        <f>I26+I27+I28+I29</f>
        <v>54</v>
      </c>
      <c r="K26" s="38"/>
      <c r="L26" s="136"/>
      <c r="M26" s="2"/>
      <c r="N26" s="2"/>
      <c r="O26" s="38"/>
      <c r="P26" s="24"/>
    </row>
    <row r="27" spans="1:21" ht="13.95" customHeight="1" thickBot="1" x14ac:dyDescent="0.3">
      <c r="B27" s="152"/>
      <c r="C27" s="166"/>
      <c r="D27" s="34" t="s">
        <v>17</v>
      </c>
      <c r="E27" s="102" t="s">
        <v>114</v>
      </c>
      <c r="F27" s="12"/>
      <c r="G27" s="97">
        <v>12</v>
      </c>
      <c r="H27" s="97"/>
      <c r="I27" s="180">
        <f t="shared" si="0"/>
        <v>12</v>
      </c>
      <c r="J27" s="169"/>
      <c r="K27" s="39"/>
      <c r="L27" s="137"/>
      <c r="M27" s="2"/>
      <c r="N27" s="2"/>
      <c r="O27" s="39"/>
      <c r="P27" s="25"/>
    </row>
    <row r="28" spans="1:21" ht="13.95" customHeight="1" thickBot="1" x14ac:dyDescent="0.35">
      <c r="B28" s="152"/>
      <c r="C28" s="166"/>
      <c r="D28" s="34" t="s">
        <v>18</v>
      </c>
      <c r="E28" s="107" t="s">
        <v>126</v>
      </c>
      <c r="F28" s="12"/>
      <c r="G28" s="97">
        <v>12</v>
      </c>
      <c r="H28" s="97"/>
      <c r="I28" s="180">
        <f t="shared" si="0"/>
        <v>12</v>
      </c>
      <c r="J28" s="169"/>
      <c r="K28" s="39"/>
      <c r="L28" s="137"/>
      <c r="M28" s="2"/>
      <c r="N28" s="2"/>
      <c r="O28" s="39"/>
      <c r="P28" s="25"/>
    </row>
    <row r="29" spans="1:21" ht="13.95" customHeight="1" thickBot="1" x14ac:dyDescent="0.35">
      <c r="B29" s="152"/>
      <c r="C29" s="166"/>
      <c r="D29" s="34" t="s">
        <v>19</v>
      </c>
      <c r="E29" s="107" t="s">
        <v>126</v>
      </c>
      <c r="F29" s="12"/>
      <c r="G29" s="97">
        <v>12</v>
      </c>
      <c r="H29" s="97"/>
      <c r="I29" s="180">
        <f t="shared" si="0"/>
        <v>12</v>
      </c>
      <c r="J29" s="170"/>
      <c r="K29" s="39"/>
      <c r="L29" s="137"/>
      <c r="M29" s="125"/>
      <c r="N29" s="126"/>
      <c r="O29" s="39"/>
      <c r="P29" s="25"/>
      <c r="U29">
        <f>20+46+18</f>
        <v>84</v>
      </c>
    </row>
    <row r="30" spans="1:21" ht="29.4" customHeight="1" thickBot="1" x14ac:dyDescent="0.35">
      <c r="B30" s="155"/>
      <c r="C30" s="167"/>
      <c r="D30" s="76" t="s">
        <v>148</v>
      </c>
      <c r="E30" s="112" t="s">
        <v>151</v>
      </c>
      <c r="F30" s="22"/>
      <c r="G30" s="22"/>
      <c r="H30" s="22"/>
      <c r="I30" s="181">
        <v>84</v>
      </c>
      <c r="J30" s="108">
        <v>84</v>
      </c>
      <c r="K30" s="26"/>
      <c r="L30" s="138"/>
      <c r="M30" s="125"/>
      <c r="N30" s="126"/>
      <c r="O30" s="40"/>
      <c r="P30" s="26"/>
    </row>
    <row r="31" spans="1:21" s="66" customFormat="1" ht="18.600000000000001" customHeight="1" thickBot="1" x14ac:dyDescent="0.3">
      <c r="A31" s="2"/>
      <c r="B31" s="27"/>
      <c r="C31" s="28"/>
      <c r="D31" s="32"/>
      <c r="E31" s="4"/>
      <c r="F31" s="13"/>
      <c r="G31" s="13"/>
      <c r="H31" s="13"/>
      <c r="I31" s="72" t="s">
        <v>139</v>
      </c>
      <c r="J31" s="110">
        <f>J26+J8+J6</f>
        <v>112</v>
      </c>
      <c r="K31" s="14"/>
      <c r="L31" s="33"/>
      <c r="M31" s="2"/>
      <c r="N31" s="2"/>
      <c r="O31" s="52"/>
      <c r="P31" s="37"/>
      <c r="R31" s="91"/>
    </row>
    <row r="32" spans="1:21" s="66" customFormat="1" ht="18.600000000000001" customHeight="1" thickBot="1" x14ac:dyDescent="0.3">
      <c r="A32" s="2"/>
      <c r="B32" s="27"/>
      <c r="C32" s="28"/>
      <c r="D32" s="32"/>
      <c r="E32" s="4"/>
      <c r="F32" s="13"/>
      <c r="G32" s="13"/>
      <c r="H32" s="13"/>
      <c r="I32" s="73" t="s">
        <v>140</v>
      </c>
      <c r="J32" s="111">
        <f>J30</f>
        <v>84</v>
      </c>
      <c r="K32" s="14"/>
      <c r="L32" s="33"/>
      <c r="M32" s="2" t="e">
        <f>#REF!+M8</f>
        <v>#REF!</v>
      </c>
      <c r="N32" s="2"/>
      <c r="O32" s="14"/>
      <c r="P32" s="14"/>
      <c r="R32" s="91"/>
      <c r="S32" s="90"/>
    </row>
    <row r="33" spans="1:19" s="66" customFormat="1" ht="12" customHeight="1" thickBot="1" x14ac:dyDescent="0.3">
      <c r="A33" s="2"/>
      <c r="B33" s="27"/>
      <c r="C33" s="28"/>
      <c r="D33" s="32"/>
      <c r="E33" s="4"/>
      <c r="F33" s="13"/>
      <c r="G33" s="13"/>
      <c r="H33" s="13"/>
      <c r="I33" s="83" t="s">
        <v>129</v>
      </c>
      <c r="J33" s="84">
        <f>J31+J32</f>
        <v>196</v>
      </c>
      <c r="K33" s="14"/>
      <c r="L33" s="33"/>
      <c r="M33" s="2"/>
      <c r="N33" s="2"/>
      <c r="O33" s="14"/>
      <c r="P33" s="14"/>
      <c r="R33" s="91"/>
      <c r="S33" s="90"/>
    </row>
    <row r="34" spans="1:19" ht="13.95" customHeight="1" thickBot="1" x14ac:dyDescent="0.3">
      <c r="B34" s="159" t="s">
        <v>0</v>
      </c>
      <c r="C34" s="160"/>
      <c r="D34" s="160"/>
      <c r="E34" s="160"/>
      <c r="F34" s="160"/>
      <c r="G34" s="160"/>
      <c r="H34" s="161"/>
      <c r="I34" s="161"/>
      <c r="J34" s="161"/>
      <c r="K34" s="160"/>
      <c r="L34" s="162"/>
      <c r="M34" s="2"/>
      <c r="O34" s="53"/>
      <c r="P34" s="53"/>
    </row>
    <row r="35" spans="1:19" ht="13.8" thickBot="1" x14ac:dyDescent="0.3">
      <c r="B35" s="163" t="s">
        <v>1</v>
      </c>
      <c r="C35" s="164"/>
      <c r="D35" s="163" t="s">
        <v>2</v>
      </c>
      <c r="E35" s="164"/>
      <c r="F35" s="29" t="s">
        <v>3</v>
      </c>
      <c r="G35" s="30" t="s">
        <v>4</v>
      </c>
      <c r="H35" s="172"/>
      <c r="I35" s="31" t="s">
        <v>5</v>
      </c>
      <c r="J35" s="55" t="s">
        <v>36</v>
      </c>
      <c r="K35" s="31" t="s">
        <v>7</v>
      </c>
      <c r="L35" s="49" t="s">
        <v>8</v>
      </c>
      <c r="M35" s="2"/>
      <c r="N35" s="2"/>
      <c r="O35" s="54" t="s">
        <v>71</v>
      </c>
      <c r="P35" s="54" t="s">
        <v>72</v>
      </c>
      <c r="Q35" s="2"/>
    </row>
    <row r="36" spans="1:19" ht="13.8" thickBot="1" x14ac:dyDescent="0.3">
      <c r="B36" s="43"/>
      <c r="C36" s="44"/>
      <c r="D36" s="44"/>
      <c r="E36" s="44"/>
      <c r="F36" s="45"/>
      <c r="G36" s="46"/>
      <c r="H36" s="173"/>
      <c r="I36" s="42"/>
      <c r="J36" s="48"/>
      <c r="K36" s="48"/>
      <c r="L36" s="47"/>
      <c r="M36" s="67" t="s">
        <v>117</v>
      </c>
      <c r="N36" s="67" t="s">
        <v>123</v>
      </c>
      <c r="O36" s="67" t="s">
        <v>118</v>
      </c>
      <c r="P36" s="68"/>
      <c r="Q36" s="67"/>
    </row>
    <row r="37" spans="1:19" ht="13.95" customHeight="1" thickBot="1" x14ac:dyDescent="0.3">
      <c r="B37" s="151" t="s">
        <v>37</v>
      </c>
      <c r="C37" s="165" t="s">
        <v>111</v>
      </c>
      <c r="D37" s="34" t="s">
        <v>38</v>
      </c>
      <c r="E37" s="98" t="s">
        <v>115</v>
      </c>
      <c r="F37" s="96"/>
      <c r="G37" s="96">
        <v>12</v>
      </c>
      <c r="H37" s="97"/>
      <c r="I37" s="20">
        <f t="shared" ref="I37:I64" si="1">G37+F37</f>
        <v>12</v>
      </c>
      <c r="J37" s="133">
        <f>SUM(I37+I38+I39+I40+I41+I42)</f>
        <v>97</v>
      </c>
      <c r="K37" s="38"/>
      <c r="L37" s="136"/>
      <c r="M37" s="69"/>
      <c r="N37" s="69"/>
      <c r="O37" s="14" t="s">
        <v>73</v>
      </c>
      <c r="P37" s="14">
        <v>0.2</v>
      </c>
      <c r="Q37" s="69"/>
    </row>
    <row r="38" spans="1:19" ht="15" thickBot="1" x14ac:dyDescent="0.3">
      <c r="B38" s="152"/>
      <c r="C38" s="166"/>
      <c r="D38" s="34" t="s">
        <v>39</v>
      </c>
      <c r="E38" s="114" t="s">
        <v>121</v>
      </c>
      <c r="F38" s="12"/>
      <c r="G38" s="97">
        <v>8</v>
      </c>
      <c r="H38" s="97"/>
      <c r="I38" s="113">
        <f t="shared" si="1"/>
        <v>8</v>
      </c>
      <c r="J38" s="134"/>
      <c r="K38" s="39"/>
      <c r="L38" s="137"/>
      <c r="M38" s="69"/>
      <c r="N38" s="69"/>
      <c r="O38" s="14" t="s">
        <v>74</v>
      </c>
      <c r="P38" s="14">
        <v>0.8</v>
      </c>
      <c r="Q38" s="69"/>
      <c r="R38" s="66"/>
      <c r="S38" s="90"/>
    </row>
    <row r="39" spans="1:19" s="66" customFormat="1" ht="16.5" customHeight="1" thickBot="1" x14ac:dyDescent="0.3">
      <c r="B39" s="152"/>
      <c r="C39" s="166"/>
      <c r="D39" s="34" t="s">
        <v>40</v>
      </c>
      <c r="E39" s="115" t="s">
        <v>122</v>
      </c>
      <c r="F39" s="65"/>
      <c r="G39" s="99">
        <v>4</v>
      </c>
      <c r="H39" s="97"/>
      <c r="I39" s="17">
        <f t="shared" si="1"/>
        <v>4</v>
      </c>
      <c r="J39" s="134"/>
      <c r="K39" s="51"/>
      <c r="L39" s="137"/>
      <c r="M39" s="69"/>
      <c r="N39" s="69">
        <v>35</v>
      </c>
      <c r="O39" s="14"/>
      <c r="P39" s="14"/>
      <c r="Q39" s="69"/>
      <c r="R39" s="91"/>
    </row>
    <row r="40" spans="1:19" s="66" customFormat="1" ht="16.5" customHeight="1" thickBot="1" x14ac:dyDescent="0.3">
      <c r="B40" s="152"/>
      <c r="C40" s="166"/>
      <c r="D40" s="34" t="s">
        <v>119</v>
      </c>
      <c r="E40" s="115" t="s">
        <v>124</v>
      </c>
      <c r="F40" s="65"/>
      <c r="G40" s="99">
        <v>35</v>
      </c>
      <c r="H40" s="97"/>
      <c r="I40" s="17">
        <f t="shared" si="1"/>
        <v>35</v>
      </c>
      <c r="J40" s="134"/>
      <c r="K40" s="51"/>
      <c r="L40" s="137"/>
      <c r="M40" s="69">
        <v>28</v>
      </c>
      <c r="N40" s="69"/>
      <c r="O40" s="14"/>
      <c r="P40" s="14"/>
      <c r="Q40" s="69"/>
      <c r="R40" s="91"/>
    </row>
    <row r="41" spans="1:19" s="66" customFormat="1" ht="16.5" customHeight="1" thickBot="1" x14ac:dyDescent="0.3">
      <c r="B41" s="152"/>
      <c r="C41" s="166"/>
      <c r="D41" s="34" t="s">
        <v>120</v>
      </c>
      <c r="E41" s="115" t="s">
        <v>125</v>
      </c>
      <c r="F41" s="65"/>
      <c r="G41" s="99">
        <v>20</v>
      </c>
      <c r="H41" s="97"/>
      <c r="I41" s="17">
        <f t="shared" si="1"/>
        <v>20</v>
      </c>
      <c r="J41" s="134"/>
      <c r="K41" s="51"/>
      <c r="L41" s="137"/>
      <c r="M41" s="69">
        <v>50</v>
      </c>
      <c r="N41" s="69"/>
      <c r="O41" s="14"/>
      <c r="P41" s="14"/>
      <c r="Q41" s="69"/>
      <c r="R41" s="91"/>
    </row>
    <row r="42" spans="1:19" s="66" customFormat="1" ht="16.5" customHeight="1" thickBot="1" x14ac:dyDescent="0.3">
      <c r="B42" s="152"/>
      <c r="C42" s="166"/>
      <c r="D42" s="34"/>
      <c r="E42" s="119" t="s">
        <v>112</v>
      </c>
      <c r="F42" s="65"/>
      <c r="G42" s="99">
        <v>18</v>
      </c>
      <c r="H42" s="97"/>
      <c r="I42" s="182">
        <f t="shared" si="1"/>
        <v>18</v>
      </c>
      <c r="J42" s="141"/>
      <c r="K42" s="51"/>
      <c r="L42" s="137"/>
      <c r="M42" s="69"/>
      <c r="N42" s="69"/>
      <c r="O42" s="14"/>
      <c r="P42" s="14"/>
      <c r="Q42" s="69"/>
      <c r="R42" s="91"/>
    </row>
    <row r="43" spans="1:19" ht="14.4" thickBot="1" x14ac:dyDescent="0.3">
      <c r="B43" s="155"/>
      <c r="C43" s="167"/>
      <c r="D43" s="34" t="s">
        <v>40</v>
      </c>
      <c r="E43" s="117" t="s">
        <v>135</v>
      </c>
      <c r="F43" s="89"/>
      <c r="G43" s="89"/>
      <c r="H43" s="186"/>
      <c r="I43" s="116">
        <v>21</v>
      </c>
      <c r="J43" s="85"/>
      <c r="K43" s="40"/>
      <c r="L43" s="138"/>
      <c r="M43" s="64"/>
      <c r="N43" s="64"/>
      <c r="O43" s="14"/>
      <c r="P43" s="14"/>
      <c r="Q43" s="64"/>
      <c r="R43" s="91"/>
      <c r="S43" s="90"/>
    </row>
    <row r="44" spans="1:19" ht="14.4" hidden="1" customHeight="1" thickBot="1" x14ac:dyDescent="0.3">
      <c r="B44" s="151" t="s">
        <v>41</v>
      </c>
      <c r="C44" s="153" t="s">
        <v>10</v>
      </c>
      <c r="D44" s="34" t="s">
        <v>42</v>
      </c>
      <c r="E44" s="18" t="s">
        <v>12</v>
      </c>
      <c r="F44" s="19"/>
      <c r="G44" s="19"/>
      <c r="H44" s="12"/>
      <c r="I44" s="20">
        <f t="shared" si="1"/>
        <v>0</v>
      </c>
      <c r="J44" s="134">
        <f t="shared" ref="J44" si="2">I44+I45+I46+I47</f>
        <v>0</v>
      </c>
      <c r="K44" s="24"/>
      <c r="L44" s="136"/>
      <c r="M44" s="2"/>
      <c r="N44" s="2"/>
      <c r="O44" s="14"/>
      <c r="P44" s="14"/>
      <c r="Q44" s="2"/>
      <c r="R44" s="91"/>
    </row>
    <row r="45" spans="1:19" ht="13.8" hidden="1" thickBot="1" x14ac:dyDescent="0.3">
      <c r="B45" s="152"/>
      <c r="C45" s="154"/>
      <c r="D45" s="34" t="s">
        <v>43</v>
      </c>
      <c r="E45" s="11"/>
      <c r="F45" s="12"/>
      <c r="G45" s="12"/>
      <c r="H45" s="12"/>
      <c r="I45" s="17">
        <f t="shared" si="1"/>
        <v>0</v>
      </c>
      <c r="J45" s="134"/>
      <c r="K45" s="25"/>
      <c r="L45" s="137"/>
      <c r="M45" s="2"/>
      <c r="N45" s="2"/>
      <c r="O45" s="14"/>
      <c r="P45" s="14"/>
      <c r="Q45" s="2"/>
      <c r="R45" s="91"/>
    </row>
    <row r="46" spans="1:19" ht="13.8" hidden="1" thickBot="1" x14ac:dyDescent="0.3">
      <c r="B46" s="152"/>
      <c r="C46" s="154"/>
      <c r="D46" s="34" t="s">
        <v>44</v>
      </c>
      <c r="E46" s="11"/>
      <c r="F46" s="12"/>
      <c r="G46" s="12"/>
      <c r="H46" s="12"/>
      <c r="I46" s="17">
        <f t="shared" si="1"/>
        <v>0</v>
      </c>
      <c r="J46" s="134"/>
      <c r="K46" s="25"/>
      <c r="L46" s="137"/>
      <c r="M46" s="2"/>
      <c r="N46" s="2"/>
      <c r="O46" s="14"/>
      <c r="P46" s="14"/>
      <c r="Q46" s="2"/>
      <c r="R46" s="91"/>
    </row>
    <row r="47" spans="1:19" ht="13.8" hidden="1" thickBot="1" x14ac:dyDescent="0.3">
      <c r="B47" s="155"/>
      <c r="C47" s="156"/>
      <c r="D47" s="34" t="s">
        <v>45</v>
      </c>
      <c r="E47" s="21"/>
      <c r="F47" s="22"/>
      <c r="G47" s="22"/>
      <c r="H47" s="12"/>
      <c r="I47" s="23">
        <f t="shared" si="1"/>
        <v>0</v>
      </c>
      <c r="J47" s="135"/>
      <c r="K47" s="26"/>
      <c r="L47" s="138"/>
      <c r="M47" s="2"/>
      <c r="N47" s="2"/>
      <c r="O47" s="14"/>
      <c r="P47" s="14"/>
      <c r="Q47" s="2"/>
      <c r="R47" s="91"/>
    </row>
    <row r="48" spans="1:19" ht="14.4" hidden="1" thickBot="1" x14ac:dyDescent="0.3">
      <c r="B48" s="151" t="s">
        <v>46</v>
      </c>
      <c r="C48" s="153" t="s">
        <v>10</v>
      </c>
      <c r="D48" s="34" t="s">
        <v>47</v>
      </c>
      <c r="E48" s="18" t="s">
        <v>12</v>
      </c>
      <c r="F48" s="19"/>
      <c r="G48" s="19"/>
      <c r="H48" s="12"/>
      <c r="I48" s="20">
        <f t="shared" si="1"/>
        <v>0</v>
      </c>
      <c r="J48" s="133">
        <f t="shared" ref="J48:J60" si="3">I48+I49+I50+I51</f>
        <v>0</v>
      </c>
      <c r="K48" s="24"/>
      <c r="L48" s="136"/>
      <c r="M48" s="2"/>
      <c r="N48" s="2"/>
      <c r="O48" s="14"/>
      <c r="P48" s="14"/>
      <c r="Q48" s="2"/>
      <c r="R48" s="91"/>
    </row>
    <row r="49" spans="2:22" ht="13.8" hidden="1" thickBot="1" x14ac:dyDescent="0.3">
      <c r="B49" s="152"/>
      <c r="C49" s="154"/>
      <c r="D49" s="34" t="s">
        <v>48</v>
      </c>
      <c r="E49" s="11"/>
      <c r="F49" s="12"/>
      <c r="G49" s="12"/>
      <c r="H49" s="12"/>
      <c r="I49" s="17">
        <f t="shared" si="1"/>
        <v>0</v>
      </c>
      <c r="J49" s="134"/>
      <c r="K49" s="25"/>
      <c r="L49" s="137"/>
      <c r="M49" s="2"/>
      <c r="N49" s="2"/>
      <c r="O49" s="14"/>
      <c r="P49" s="14"/>
      <c r="Q49" s="2"/>
      <c r="R49" s="91"/>
    </row>
    <row r="50" spans="2:22" ht="13.8" hidden="1" thickBot="1" x14ac:dyDescent="0.3">
      <c r="B50" s="152"/>
      <c r="C50" s="154"/>
      <c r="D50" s="34" t="s">
        <v>49</v>
      </c>
      <c r="E50" s="11"/>
      <c r="F50" s="12"/>
      <c r="G50" s="12"/>
      <c r="H50" s="12"/>
      <c r="I50" s="17">
        <f t="shared" si="1"/>
        <v>0</v>
      </c>
      <c r="J50" s="134"/>
      <c r="K50" s="25"/>
      <c r="L50" s="137"/>
      <c r="M50" s="2"/>
      <c r="N50" s="2"/>
      <c r="O50" s="14"/>
      <c r="P50" s="14"/>
      <c r="Q50" s="2"/>
      <c r="R50" s="91"/>
      <c r="T50" s="66"/>
      <c r="U50" s="66"/>
      <c r="V50" s="66"/>
    </row>
    <row r="51" spans="2:22" ht="13.8" hidden="1" thickBot="1" x14ac:dyDescent="0.3">
      <c r="B51" s="155"/>
      <c r="C51" s="156"/>
      <c r="D51" s="34" t="s">
        <v>50</v>
      </c>
      <c r="E51" s="21"/>
      <c r="F51" s="22"/>
      <c r="G51" s="22"/>
      <c r="H51" s="12"/>
      <c r="I51" s="23">
        <f t="shared" si="1"/>
        <v>0</v>
      </c>
      <c r="J51" s="135"/>
      <c r="K51" s="26"/>
      <c r="L51" s="138"/>
      <c r="M51" s="2"/>
      <c r="N51" s="2"/>
      <c r="O51" s="14"/>
      <c r="P51" s="14"/>
      <c r="Q51" s="2"/>
      <c r="R51" s="91"/>
    </row>
    <row r="52" spans="2:22" ht="14.4" hidden="1" thickBot="1" x14ac:dyDescent="0.3">
      <c r="B52" s="151" t="s">
        <v>51</v>
      </c>
      <c r="C52" s="153" t="s">
        <v>10</v>
      </c>
      <c r="D52" s="34" t="s">
        <v>52</v>
      </c>
      <c r="E52" s="18" t="s">
        <v>12</v>
      </c>
      <c r="F52" s="19"/>
      <c r="G52" s="19"/>
      <c r="H52" s="12"/>
      <c r="I52" s="20">
        <f t="shared" si="1"/>
        <v>0</v>
      </c>
      <c r="J52" s="133">
        <f t="shared" si="3"/>
        <v>0</v>
      </c>
      <c r="K52" s="24"/>
      <c r="L52" s="136"/>
      <c r="M52" s="2"/>
      <c r="N52" s="2"/>
      <c r="O52" s="14"/>
      <c r="P52" s="14"/>
      <c r="Q52" s="2"/>
      <c r="R52" s="91"/>
    </row>
    <row r="53" spans="2:22" ht="13.8" hidden="1" thickBot="1" x14ac:dyDescent="0.3">
      <c r="B53" s="152"/>
      <c r="C53" s="154"/>
      <c r="D53" s="34" t="s">
        <v>53</v>
      </c>
      <c r="E53" s="11"/>
      <c r="F53" s="12"/>
      <c r="G53" s="12"/>
      <c r="H53" s="12"/>
      <c r="I53" s="17">
        <f t="shared" si="1"/>
        <v>0</v>
      </c>
      <c r="J53" s="134"/>
      <c r="K53" s="25"/>
      <c r="L53" s="137"/>
      <c r="M53" s="2"/>
      <c r="N53" s="2"/>
      <c r="O53" s="14"/>
      <c r="P53" s="14"/>
      <c r="Q53" s="2"/>
      <c r="R53" s="91"/>
    </row>
    <row r="54" spans="2:22" ht="13.8" hidden="1" thickBot="1" x14ac:dyDescent="0.3">
      <c r="B54" s="152"/>
      <c r="C54" s="154"/>
      <c r="D54" s="34" t="s">
        <v>54</v>
      </c>
      <c r="E54" s="11"/>
      <c r="F54" s="12"/>
      <c r="G54" s="12"/>
      <c r="H54" s="12"/>
      <c r="I54" s="17">
        <f t="shared" si="1"/>
        <v>0</v>
      </c>
      <c r="J54" s="134"/>
      <c r="K54" s="25"/>
      <c r="L54" s="137"/>
      <c r="M54" s="2"/>
      <c r="N54" s="2"/>
      <c r="O54" s="14"/>
      <c r="P54" s="14"/>
      <c r="Q54" s="2"/>
      <c r="R54" s="91"/>
    </row>
    <row r="55" spans="2:22" ht="13.8" hidden="1" thickBot="1" x14ac:dyDescent="0.3">
      <c r="B55" s="155"/>
      <c r="C55" s="156"/>
      <c r="D55" s="34" t="s">
        <v>55</v>
      </c>
      <c r="E55" s="21"/>
      <c r="F55" s="22"/>
      <c r="G55" s="22"/>
      <c r="H55" s="12"/>
      <c r="I55" s="23">
        <f t="shared" si="1"/>
        <v>0</v>
      </c>
      <c r="J55" s="135"/>
      <c r="K55" s="26"/>
      <c r="L55" s="138"/>
      <c r="M55" s="2"/>
      <c r="N55" s="2"/>
      <c r="O55" s="14"/>
      <c r="P55" s="14"/>
      <c r="Q55" s="2"/>
      <c r="R55" s="91"/>
    </row>
    <row r="56" spans="2:22" ht="14.4" hidden="1" thickBot="1" x14ac:dyDescent="0.3">
      <c r="B56" s="151" t="s">
        <v>56</v>
      </c>
      <c r="C56" s="153" t="s">
        <v>10</v>
      </c>
      <c r="D56" s="34" t="s">
        <v>57</v>
      </c>
      <c r="E56" s="18" t="s">
        <v>12</v>
      </c>
      <c r="F56" s="19"/>
      <c r="G56" s="19"/>
      <c r="H56" s="12"/>
      <c r="I56" s="20">
        <f t="shared" si="1"/>
        <v>0</v>
      </c>
      <c r="J56" s="133">
        <f t="shared" si="3"/>
        <v>0</v>
      </c>
      <c r="K56" s="24"/>
      <c r="L56" s="136"/>
      <c r="M56" s="2"/>
      <c r="N56" s="2"/>
      <c r="O56" s="14"/>
      <c r="P56" s="14"/>
      <c r="Q56" s="2"/>
      <c r="R56" s="91"/>
      <c r="T56" s="71" t="s">
        <v>128</v>
      </c>
    </row>
    <row r="57" spans="2:22" ht="13.8" hidden="1" thickBot="1" x14ac:dyDescent="0.3">
      <c r="B57" s="152"/>
      <c r="C57" s="154"/>
      <c r="D57" s="34" t="s">
        <v>58</v>
      </c>
      <c r="E57" s="11"/>
      <c r="F57" s="12"/>
      <c r="G57" s="12"/>
      <c r="H57" s="12"/>
      <c r="I57" s="17">
        <f t="shared" si="1"/>
        <v>0</v>
      </c>
      <c r="J57" s="134"/>
      <c r="K57" s="25"/>
      <c r="L57" s="137"/>
      <c r="M57" s="2"/>
      <c r="N57" s="2"/>
      <c r="O57" s="14"/>
      <c r="P57" s="14"/>
      <c r="Q57" s="2"/>
      <c r="R57" s="91"/>
    </row>
    <row r="58" spans="2:22" ht="13.8" hidden="1" thickBot="1" x14ac:dyDescent="0.3">
      <c r="B58" s="152"/>
      <c r="C58" s="154"/>
      <c r="D58" s="34" t="s">
        <v>59</v>
      </c>
      <c r="E58" s="11"/>
      <c r="F58" s="12"/>
      <c r="G58" s="12"/>
      <c r="H58" s="12"/>
      <c r="I58" s="17">
        <f t="shared" si="1"/>
        <v>0</v>
      </c>
      <c r="J58" s="134"/>
      <c r="K58" s="25"/>
      <c r="L58" s="137"/>
      <c r="M58" s="2"/>
      <c r="N58" s="2"/>
      <c r="O58" s="14"/>
      <c r="P58" s="14"/>
      <c r="Q58" s="2"/>
      <c r="R58" s="91"/>
    </row>
    <row r="59" spans="2:22" ht="13.8" hidden="1" thickBot="1" x14ac:dyDescent="0.3">
      <c r="B59" s="155"/>
      <c r="C59" s="156"/>
      <c r="D59" s="34" t="s">
        <v>60</v>
      </c>
      <c r="E59" s="21"/>
      <c r="F59" s="22"/>
      <c r="G59" s="22"/>
      <c r="H59" s="12"/>
      <c r="I59" s="23">
        <f t="shared" si="1"/>
        <v>0</v>
      </c>
      <c r="J59" s="135"/>
      <c r="K59" s="26"/>
      <c r="L59" s="138"/>
      <c r="M59" s="2"/>
      <c r="N59" s="2"/>
      <c r="O59" s="14"/>
      <c r="P59" s="14"/>
      <c r="Q59" s="2"/>
      <c r="R59" s="91"/>
    </row>
    <row r="60" spans="2:22" ht="14.4" hidden="1" thickBot="1" x14ac:dyDescent="0.3">
      <c r="B60" s="151" t="s">
        <v>61</v>
      </c>
      <c r="C60" s="153" t="s">
        <v>10</v>
      </c>
      <c r="D60" s="34" t="s">
        <v>62</v>
      </c>
      <c r="E60" s="18" t="s">
        <v>12</v>
      </c>
      <c r="F60" s="19"/>
      <c r="G60" s="19"/>
      <c r="H60" s="12"/>
      <c r="I60" s="20">
        <f t="shared" si="1"/>
        <v>0</v>
      </c>
      <c r="J60" s="133">
        <f t="shared" si="3"/>
        <v>0</v>
      </c>
      <c r="K60" s="24"/>
      <c r="L60" s="136"/>
      <c r="M60" s="2"/>
      <c r="N60" s="2"/>
      <c r="O60" s="14"/>
      <c r="P60" s="14"/>
      <c r="Q60" s="2"/>
      <c r="R60" s="91"/>
    </row>
    <row r="61" spans="2:22" ht="13.8" hidden="1" thickBot="1" x14ac:dyDescent="0.3">
      <c r="B61" s="152"/>
      <c r="C61" s="154"/>
      <c r="D61" s="34" t="s">
        <v>63</v>
      </c>
      <c r="E61" s="11"/>
      <c r="F61" s="12"/>
      <c r="G61" s="12"/>
      <c r="H61" s="12"/>
      <c r="I61" s="17">
        <f t="shared" si="1"/>
        <v>0</v>
      </c>
      <c r="J61" s="134"/>
      <c r="K61" s="25"/>
      <c r="L61" s="137"/>
      <c r="M61" s="2"/>
      <c r="N61" s="2"/>
      <c r="O61" s="14"/>
      <c r="P61" s="14"/>
      <c r="Q61" s="2"/>
      <c r="R61" s="91"/>
    </row>
    <row r="62" spans="2:22" ht="13.8" hidden="1" thickBot="1" x14ac:dyDescent="0.3">
      <c r="B62" s="152"/>
      <c r="C62" s="154"/>
      <c r="D62" s="34" t="s">
        <v>64</v>
      </c>
      <c r="E62" s="11"/>
      <c r="F62" s="12"/>
      <c r="G62" s="12"/>
      <c r="H62" s="12"/>
      <c r="I62" s="17">
        <f t="shared" si="1"/>
        <v>0</v>
      </c>
      <c r="J62" s="134"/>
      <c r="K62" s="25"/>
      <c r="L62" s="137"/>
      <c r="M62" s="2"/>
      <c r="N62" s="2"/>
      <c r="O62" s="14"/>
      <c r="P62" s="14"/>
      <c r="Q62" s="2"/>
      <c r="R62" s="91"/>
    </row>
    <row r="63" spans="2:22" ht="13.8" hidden="1" thickBot="1" x14ac:dyDescent="0.3">
      <c r="B63" s="152"/>
      <c r="C63" s="154"/>
      <c r="D63" s="74" t="s">
        <v>65</v>
      </c>
      <c r="E63" s="75"/>
      <c r="F63" s="65"/>
      <c r="G63" s="65"/>
      <c r="H63" s="12"/>
      <c r="I63" s="16">
        <f t="shared" si="1"/>
        <v>0</v>
      </c>
      <c r="J63" s="134"/>
      <c r="K63" s="26"/>
      <c r="L63" s="138"/>
      <c r="M63" s="2"/>
      <c r="N63" s="2"/>
      <c r="O63" s="14"/>
      <c r="P63" s="14"/>
      <c r="Q63" s="70" t="s">
        <v>127</v>
      </c>
      <c r="R63" s="92"/>
    </row>
    <row r="64" spans="2:22" ht="14.4" x14ac:dyDescent="0.25">
      <c r="B64" s="145" t="s">
        <v>41</v>
      </c>
      <c r="C64" s="148" t="s">
        <v>35</v>
      </c>
      <c r="D64" s="34" t="s">
        <v>66</v>
      </c>
      <c r="E64" s="120" t="s">
        <v>126</v>
      </c>
      <c r="F64" s="19"/>
      <c r="G64" s="96">
        <v>24</v>
      </c>
      <c r="H64" s="97"/>
      <c r="I64" s="183">
        <f t="shared" si="1"/>
        <v>24</v>
      </c>
      <c r="J64" s="143">
        <f>I64+I65</f>
        <v>24</v>
      </c>
      <c r="K64" s="38"/>
      <c r="L64" s="136"/>
      <c r="M64" s="64">
        <v>36</v>
      </c>
      <c r="N64" s="2"/>
      <c r="O64" s="14"/>
      <c r="P64" s="14"/>
      <c r="Q64" s="64">
        <v>100</v>
      </c>
      <c r="R64" s="91"/>
      <c r="S64" s="90"/>
    </row>
    <row r="65" spans="1:21" ht="13.8" hidden="1" x14ac:dyDescent="0.25">
      <c r="B65" s="146"/>
      <c r="C65" s="149"/>
      <c r="D65" s="86" t="s">
        <v>67</v>
      </c>
      <c r="E65" s="87"/>
      <c r="F65" s="12"/>
      <c r="G65" s="12"/>
      <c r="H65" s="12"/>
      <c r="I65" s="184"/>
      <c r="J65" s="144"/>
      <c r="K65" s="39"/>
      <c r="L65" s="137"/>
      <c r="M65" s="2"/>
      <c r="N65" s="2"/>
      <c r="O65" s="14"/>
      <c r="P65" s="14"/>
      <c r="Q65" s="2"/>
      <c r="R65" s="91"/>
    </row>
    <row r="66" spans="1:21" ht="13.8" hidden="1" x14ac:dyDescent="0.25">
      <c r="B66" s="146"/>
      <c r="C66" s="149"/>
      <c r="D66" s="86" t="s">
        <v>68</v>
      </c>
      <c r="E66" s="87"/>
      <c r="F66" s="12"/>
      <c r="G66" s="12"/>
      <c r="H66" s="12"/>
      <c r="I66" s="184"/>
      <c r="J66" s="144"/>
      <c r="K66" s="39"/>
      <c r="L66" s="137"/>
      <c r="M66" s="2">
        <f>M64+M41+M40+M39</f>
        <v>114</v>
      </c>
      <c r="N66" s="2"/>
      <c r="O66" s="14"/>
      <c r="P66" s="14"/>
      <c r="Q66" s="2"/>
      <c r="R66" s="91"/>
    </row>
    <row r="67" spans="1:21" hidden="1" x14ac:dyDescent="0.25">
      <c r="B67" s="146"/>
      <c r="C67" s="149"/>
      <c r="D67" s="86" t="s">
        <v>69</v>
      </c>
      <c r="E67" s="8"/>
      <c r="F67" s="12"/>
      <c r="G67" s="12"/>
      <c r="H67" s="12"/>
      <c r="I67" s="184">
        <f>G67+F67</f>
        <v>0</v>
      </c>
      <c r="J67" s="144"/>
      <c r="K67" s="39"/>
      <c r="L67" s="137"/>
      <c r="M67" s="125"/>
      <c r="N67" s="126"/>
      <c r="O67" s="14"/>
      <c r="P67" s="14"/>
      <c r="Q67" s="2"/>
      <c r="R67" s="91"/>
    </row>
    <row r="68" spans="1:21" ht="29.4" thickBot="1" x14ac:dyDescent="0.35">
      <c r="B68" s="147"/>
      <c r="C68" s="150"/>
      <c r="D68" s="88" t="s">
        <v>70</v>
      </c>
      <c r="E68" s="112" t="s">
        <v>144</v>
      </c>
      <c r="F68" s="22"/>
      <c r="G68" s="22"/>
      <c r="H68" s="12"/>
      <c r="I68" s="185">
        <v>117</v>
      </c>
      <c r="J68" s="109">
        <f>I68</f>
        <v>117</v>
      </c>
      <c r="K68" s="40"/>
      <c r="L68" s="138"/>
      <c r="M68" s="125"/>
      <c r="N68" s="126"/>
      <c r="O68" s="14"/>
      <c r="P68" s="14"/>
      <c r="Q68" s="2"/>
      <c r="R68" s="91"/>
      <c r="S68" s="90"/>
    </row>
    <row r="69" spans="1:21" s="66" customFormat="1" ht="18.600000000000001" customHeight="1" thickBot="1" x14ac:dyDescent="0.3">
      <c r="A69" s="2"/>
      <c r="B69" s="27"/>
      <c r="C69" s="28"/>
      <c r="D69" s="32"/>
      <c r="E69" s="4"/>
      <c r="F69" s="13"/>
      <c r="G69" s="13"/>
      <c r="H69" s="13"/>
      <c r="I69" s="72" t="s">
        <v>137</v>
      </c>
      <c r="J69" s="110">
        <f>J64+J37</f>
        <v>121</v>
      </c>
      <c r="K69" s="14"/>
      <c r="L69" s="33"/>
      <c r="M69" s="2"/>
      <c r="N69" s="2"/>
      <c r="O69" s="52"/>
      <c r="P69" s="37"/>
      <c r="R69" s="91"/>
    </row>
    <row r="70" spans="1:21" s="66" customFormat="1" ht="18.600000000000001" customHeight="1" thickBot="1" x14ac:dyDescent="0.3">
      <c r="A70" s="2"/>
      <c r="B70" s="27"/>
      <c r="C70" s="28"/>
      <c r="D70" s="32"/>
      <c r="E70" s="4"/>
      <c r="F70" s="13"/>
      <c r="G70" s="13"/>
      <c r="H70" s="13"/>
      <c r="I70" s="73" t="s">
        <v>138</v>
      </c>
      <c r="J70" s="111">
        <f>J68</f>
        <v>117</v>
      </c>
      <c r="K70" s="14"/>
      <c r="L70" s="33"/>
      <c r="M70" s="2"/>
      <c r="N70" s="2"/>
      <c r="O70" s="14"/>
      <c r="P70" s="14"/>
      <c r="R70" s="91"/>
      <c r="S70" s="90"/>
      <c r="U70" s="66">
        <f>21+28+50+18</f>
        <v>117</v>
      </c>
    </row>
    <row r="71" spans="1:21" ht="13.95" customHeight="1" thickBot="1" x14ac:dyDescent="0.3">
      <c r="I71" s="83" t="s">
        <v>134</v>
      </c>
      <c r="J71" s="121">
        <f>J70+J69</f>
        <v>238</v>
      </c>
      <c r="K71" s="1"/>
      <c r="L71" s="1"/>
      <c r="M71" s="2"/>
      <c r="N71" s="2"/>
      <c r="O71" s="37"/>
      <c r="P71" s="37"/>
      <c r="R71" s="91"/>
    </row>
    <row r="72" spans="1:21" s="66" customFormat="1" ht="24.6" customHeight="1" thickBot="1" x14ac:dyDescent="0.3">
      <c r="A72" s="2"/>
      <c r="B72" s="27"/>
      <c r="C72" s="28"/>
      <c r="D72" s="32"/>
      <c r="E72" s="4"/>
      <c r="F72" s="13"/>
      <c r="G72" s="13"/>
      <c r="H72" s="13"/>
      <c r="I72" s="78" t="s">
        <v>136</v>
      </c>
      <c r="J72" s="118">
        <f>I43</f>
        <v>21</v>
      </c>
      <c r="K72" s="14"/>
      <c r="L72" s="33"/>
      <c r="M72" s="2"/>
      <c r="N72" s="2"/>
      <c r="O72" s="14"/>
      <c r="P72" s="14"/>
      <c r="S72" s="90"/>
    </row>
    <row r="73" spans="1:21" ht="19.2" customHeight="1" thickBot="1" x14ac:dyDescent="0.3">
      <c r="I73"/>
      <c r="J73"/>
    </row>
    <row r="74" spans="1:21" s="66" customFormat="1" ht="15.6" customHeight="1" thickBot="1" x14ac:dyDescent="0.3">
      <c r="F74" s="1"/>
      <c r="G74" s="127" t="s">
        <v>130</v>
      </c>
      <c r="H74" s="174"/>
      <c r="I74" s="128"/>
      <c r="J74" s="81">
        <f>J69+J31</f>
        <v>233</v>
      </c>
      <c r="K74" s="61"/>
      <c r="L74" s="61"/>
      <c r="M74" s="2"/>
      <c r="N74" s="2"/>
      <c r="O74" s="1"/>
      <c r="P74" s="1"/>
      <c r="Q74" s="1"/>
      <c r="R74" s="91"/>
    </row>
    <row r="75" spans="1:21" s="66" customFormat="1" ht="16.2" customHeight="1" thickBot="1" x14ac:dyDescent="0.3">
      <c r="G75" s="129" t="s">
        <v>131</v>
      </c>
      <c r="H75" s="175"/>
      <c r="I75" s="130"/>
      <c r="J75" s="82">
        <f>J70+J32</f>
        <v>201</v>
      </c>
      <c r="M75" s="2"/>
      <c r="N75" s="2"/>
      <c r="R75" s="91"/>
    </row>
    <row r="76" spans="1:21" s="66" customFormat="1" ht="16.2" customHeight="1" thickBot="1" x14ac:dyDescent="0.3">
      <c r="G76" s="131" t="s">
        <v>132</v>
      </c>
      <c r="H76" s="176"/>
      <c r="I76" s="132"/>
      <c r="J76" s="80">
        <f>J75+J74</f>
        <v>434</v>
      </c>
      <c r="M76" s="66">
        <v>402</v>
      </c>
      <c r="R76" s="93"/>
    </row>
    <row r="77" spans="1:21" s="66" customFormat="1" ht="16.2" customHeight="1" thickBot="1" x14ac:dyDescent="0.3">
      <c r="G77" s="139" t="s">
        <v>141</v>
      </c>
      <c r="H77" s="177"/>
      <c r="I77" s="140"/>
      <c r="J77" s="79">
        <f>J72</f>
        <v>21</v>
      </c>
      <c r="R77" s="91"/>
    </row>
    <row r="78" spans="1:21" s="66" customFormat="1" ht="16.2" customHeight="1" thickBot="1" x14ac:dyDescent="0.3">
      <c r="G78" s="131" t="s">
        <v>142</v>
      </c>
      <c r="H78" s="176"/>
      <c r="I78" s="132"/>
      <c r="J78" s="80">
        <f>J76+J77</f>
        <v>455</v>
      </c>
      <c r="R78" s="93"/>
    </row>
    <row r="79" spans="1:21" s="66" customFormat="1" ht="16.2" customHeight="1" thickBot="1" x14ac:dyDescent="0.3">
      <c r="R79" s="91"/>
    </row>
    <row r="80" spans="1:21" s="66" customFormat="1" ht="27.6" customHeight="1" thickBot="1" x14ac:dyDescent="0.3">
      <c r="G80" s="123" t="s">
        <v>133</v>
      </c>
      <c r="H80" s="178"/>
      <c r="I80" s="124"/>
      <c r="J80" s="77">
        <v>110</v>
      </c>
      <c r="M80" s="1"/>
      <c r="R80" s="91"/>
    </row>
  </sheetData>
  <mergeCells count="74">
    <mergeCell ref="B4:C4"/>
    <mergeCell ref="D4:E4"/>
    <mergeCell ref="B3:L3"/>
    <mergeCell ref="B10:B13"/>
    <mergeCell ref="C10:C13"/>
    <mergeCell ref="J10:J13"/>
    <mergeCell ref="L10:L13"/>
    <mergeCell ref="B6:B7"/>
    <mergeCell ref="J6:J7"/>
    <mergeCell ref="C6:C7"/>
    <mergeCell ref="L6:L7"/>
    <mergeCell ref="B8:B9"/>
    <mergeCell ref="C8:C9"/>
    <mergeCell ref="J8:J9"/>
    <mergeCell ref="L8:L9"/>
    <mergeCell ref="L14:L17"/>
    <mergeCell ref="B18:B21"/>
    <mergeCell ref="C18:C21"/>
    <mergeCell ref="J18:J21"/>
    <mergeCell ref="L18:L21"/>
    <mergeCell ref="B14:B17"/>
    <mergeCell ref="C14:C17"/>
    <mergeCell ref="J14:J17"/>
    <mergeCell ref="C22:C25"/>
    <mergeCell ref="J22:J25"/>
    <mergeCell ref="B26:B30"/>
    <mergeCell ref="C26:C30"/>
    <mergeCell ref="L26:L30"/>
    <mergeCell ref="J26:J29"/>
    <mergeCell ref="B22:B25"/>
    <mergeCell ref="L22:L25"/>
    <mergeCell ref="B56:B59"/>
    <mergeCell ref="C56:C59"/>
    <mergeCell ref="B2:L2"/>
    <mergeCell ref="B48:B51"/>
    <mergeCell ref="C48:C51"/>
    <mergeCell ref="J48:J51"/>
    <mergeCell ref="L48:L51"/>
    <mergeCell ref="B44:B47"/>
    <mergeCell ref="C44:C47"/>
    <mergeCell ref="J44:J47"/>
    <mergeCell ref="L44:L47"/>
    <mergeCell ref="B34:L34"/>
    <mergeCell ref="B35:C35"/>
    <mergeCell ref="D35:E35"/>
    <mergeCell ref="B37:B43"/>
    <mergeCell ref="C37:C43"/>
    <mergeCell ref="M29:N29"/>
    <mergeCell ref="M67:N67"/>
    <mergeCell ref="M3:N3"/>
    <mergeCell ref="J64:J67"/>
    <mergeCell ref="B64:B68"/>
    <mergeCell ref="C64:C68"/>
    <mergeCell ref="L64:L68"/>
    <mergeCell ref="L37:L43"/>
    <mergeCell ref="B60:B63"/>
    <mergeCell ref="C60:C63"/>
    <mergeCell ref="J60:J63"/>
    <mergeCell ref="L60:L63"/>
    <mergeCell ref="B52:B55"/>
    <mergeCell ref="C52:C55"/>
    <mergeCell ref="J52:J55"/>
    <mergeCell ref="L52:L55"/>
    <mergeCell ref="G80:I80"/>
    <mergeCell ref="M30:N30"/>
    <mergeCell ref="M68:N68"/>
    <mergeCell ref="G74:I74"/>
    <mergeCell ref="G75:I75"/>
    <mergeCell ref="G76:I76"/>
    <mergeCell ref="J56:J59"/>
    <mergeCell ref="L56:L59"/>
    <mergeCell ref="G77:I77"/>
    <mergeCell ref="G78:I78"/>
    <mergeCell ref="J37:J42"/>
  </mergeCells>
  <pageMargins left="0.25" right="0.25" top="0.75" bottom="0.75" header="0.3" footer="0.3"/>
  <pageSetup paperSize="9" scale="6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4"/>
  <sheetViews>
    <sheetView workbookViewId="0">
      <selection activeCell="I11" sqref="I11"/>
    </sheetView>
  </sheetViews>
  <sheetFormatPr baseColWidth="10" defaultColWidth="11.44140625" defaultRowHeight="13.2" x14ac:dyDescent="0.25"/>
  <cols>
    <col min="1" max="1" width="20.88671875" customWidth="1"/>
    <col min="3" max="4" width="19.109375" customWidth="1"/>
    <col min="7" max="7" width="14.88671875" customWidth="1"/>
    <col min="8" max="8" width="13.33203125" customWidth="1"/>
  </cols>
  <sheetData>
    <row r="2" spans="1:8" x14ac:dyDescent="0.25">
      <c r="A2" s="6" t="s">
        <v>75</v>
      </c>
      <c r="C2" s="6" t="s">
        <v>76</v>
      </c>
      <c r="D2" s="6" t="s">
        <v>77</v>
      </c>
      <c r="E2" s="6" t="s">
        <v>78</v>
      </c>
      <c r="H2" s="6" t="s">
        <v>79</v>
      </c>
    </row>
    <row r="3" spans="1:8" x14ac:dyDescent="0.25">
      <c r="A3" s="9" t="s">
        <v>80</v>
      </c>
      <c r="B3" s="1" t="s">
        <v>81</v>
      </c>
      <c r="C3" s="1" t="s">
        <v>82</v>
      </c>
      <c r="D3" s="1" t="s">
        <v>83</v>
      </c>
      <c r="E3" s="1" t="s">
        <v>84</v>
      </c>
      <c r="H3" s="1" t="s">
        <v>85</v>
      </c>
    </row>
    <row r="4" spans="1:8" ht="13.2" customHeight="1" x14ac:dyDescent="0.25">
      <c r="A4" s="9" t="s">
        <v>86</v>
      </c>
      <c r="B4" s="1" t="s">
        <v>87</v>
      </c>
      <c r="C4" s="1" t="s">
        <v>88</v>
      </c>
      <c r="D4" s="1" t="s">
        <v>89</v>
      </c>
      <c r="E4" s="1" t="s">
        <v>90</v>
      </c>
      <c r="H4" s="10" t="s">
        <v>91</v>
      </c>
    </row>
    <row r="5" spans="1:8" ht="26.4" x14ac:dyDescent="0.25">
      <c r="A5" s="9" t="s">
        <v>92</v>
      </c>
      <c r="C5" s="1" t="s">
        <v>93</v>
      </c>
      <c r="D5" s="1" t="s">
        <v>94</v>
      </c>
      <c r="E5" s="1" t="s">
        <v>95</v>
      </c>
      <c r="H5" s="10" t="s">
        <v>96</v>
      </c>
    </row>
    <row r="6" spans="1:8" x14ac:dyDescent="0.25">
      <c r="C6" s="1" t="s">
        <v>97</v>
      </c>
      <c r="D6" s="1" t="s">
        <v>98</v>
      </c>
      <c r="E6" s="1" t="s">
        <v>99</v>
      </c>
      <c r="H6" s="1" t="s">
        <v>100</v>
      </c>
    </row>
    <row r="7" spans="1:8" x14ac:dyDescent="0.25">
      <c r="E7" s="1" t="s">
        <v>101</v>
      </c>
    </row>
    <row r="8" spans="1:8" x14ac:dyDescent="0.25">
      <c r="E8" s="1" t="s">
        <v>102</v>
      </c>
    </row>
    <row r="9" spans="1:8" x14ac:dyDescent="0.25">
      <c r="E9" s="1" t="s">
        <v>103</v>
      </c>
    </row>
    <row r="10" spans="1:8" x14ac:dyDescent="0.25">
      <c r="E10" s="1" t="s">
        <v>104</v>
      </c>
    </row>
    <row r="11" spans="1:8" x14ac:dyDescent="0.25">
      <c r="E11" s="1" t="s">
        <v>105</v>
      </c>
    </row>
    <row r="12" spans="1:8" x14ac:dyDescent="0.25">
      <c r="E12" s="1" t="s">
        <v>106</v>
      </c>
    </row>
    <row r="13" spans="1:8" x14ac:dyDescent="0.25">
      <c r="E13" s="1" t="s">
        <v>107</v>
      </c>
    </row>
    <row r="14" spans="1:8" x14ac:dyDescent="0.25">
      <c r="E14" s="1" t="s">
        <v>108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44140625" defaultRowHeight="13.2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D8CA1FD0CB9584A8A9C320169AE32EA" ma:contentTypeVersion="4" ma:contentTypeDescription="Crée un document." ma:contentTypeScope="" ma:versionID="02af6109a010d98ac1f721433b5defec">
  <xsd:schema xmlns:xsd="http://www.w3.org/2001/XMLSchema" xmlns:xs="http://www.w3.org/2001/XMLSchema" xmlns:p="http://schemas.microsoft.com/office/2006/metadata/properties" xmlns:ns2="c9aeb6e5-197f-474c-84d2-6b90aa585576" targetNamespace="http://schemas.microsoft.com/office/2006/metadata/properties" ma:root="true" ma:fieldsID="f3c8edf611e996a8825c0a62ce4a38a8" ns2:_="">
    <xsd:import namespace="c9aeb6e5-197f-474c-84d2-6b90aa58557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aeb6e5-197f-474c-84d2-6b90aa5855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80544A-D02F-4CDA-9BC2-5610E43B2667}"/>
</file>

<file path=customXml/itemProps2.xml><?xml version="1.0" encoding="utf-8"?>
<ds:datastoreItem xmlns:ds="http://schemas.openxmlformats.org/officeDocument/2006/customXml" ds:itemID="{917F86F1-D0CD-4EFD-9F03-9C2C40D52B6C}">
  <ds:schemaRefs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dcmitype/"/>
    <ds:schemaRef ds:uri="e3eb238c-98bf-46c4-9b9f-75134cb636e7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EAD125B8-EC1D-4B75-BEEE-ADA3AE0833A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Programme</vt:lpstr>
      <vt:lpstr>Feuil2</vt:lpstr>
      <vt:lpstr>Feuil3</vt:lpstr>
    </vt:vector>
  </TitlesOfParts>
  <Manager/>
  <Company>R.R.A.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Celine MANNAI</dc:creator>
  <cp:keywords/>
  <dc:description/>
  <cp:lastModifiedBy>Aude Petignier</cp:lastModifiedBy>
  <cp:revision/>
  <dcterms:created xsi:type="dcterms:W3CDTF">2001-05-25T13:39:11Z</dcterms:created>
  <dcterms:modified xsi:type="dcterms:W3CDTF">2022-04-27T14:53:02Z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0x0101007D8CA1FD0CB9584A8A9C320169AE32EA</vt:lpwstr>
  </property>
</Properties>
</file>